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nielreichart/Desktop/gene_editing paper/final edits publication/data_source_files_112922/"/>
    </mc:Choice>
  </mc:AlternateContent>
  <xr:revisionPtr revIDLastSave="0" documentId="13_ncr:1_{64433ABE-5B9F-934D-93AD-AADD32813151}" xr6:coauthVersionLast="47" xr6:coauthVersionMax="47" xr10:uidLastSave="{00000000-0000-0000-0000-000000000000}"/>
  <bookViews>
    <workbookView xWindow="0" yWindow="500" windowWidth="28800" windowHeight="16640" activeTab="3" xr2:uid="{00000000-000D-0000-FFFF-FFFF00000000}"/>
  </bookViews>
  <sheets>
    <sheet name="3A" sheetId="5" r:id="rId1"/>
    <sheet name="3B" sheetId="1" r:id="rId2"/>
    <sheet name="3C" sheetId="2" r:id="rId3"/>
    <sheet name="3D" sheetId="3" r:id="rId4"/>
    <sheet name="3E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2" l="1"/>
  <c r="B20" i="2"/>
  <c r="C19" i="2"/>
  <c r="B19" i="2"/>
  <c r="C10" i="2"/>
  <c r="B10" i="2"/>
  <c r="C9" i="2"/>
  <c r="B9" i="2"/>
  <c r="T30" i="5"/>
  <c r="S30" i="5"/>
  <c r="R30" i="5"/>
  <c r="T29" i="5"/>
  <c r="S29" i="5"/>
  <c r="R29" i="5"/>
  <c r="T21" i="5"/>
  <c r="S21" i="5"/>
  <c r="R21" i="5"/>
  <c r="T20" i="5"/>
  <c r="S20" i="5"/>
  <c r="R20" i="5"/>
  <c r="AH5" i="5"/>
  <c r="AG5" i="5"/>
  <c r="AF5" i="5"/>
  <c r="AH4" i="5"/>
  <c r="AG4" i="5"/>
  <c r="AF4" i="5"/>
  <c r="AH3" i="5"/>
  <c r="AG3" i="5"/>
  <c r="AF3" i="5"/>
</calcChain>
</file>

<file path=xl/sharedStrings.xml><?xml version="1.0" encoding="utf-8"?>
<sst xmlns="http://schemas.openxmlformats.org/spreadsheetml/2006/main" count="238" uniqueCount="70">
  <si>
    <t>Untreated</t>
  </si>
  <si>
    <t>Treated</t>
  </si>
  <si>
    <t>R403A&gt;G</t>
  </si>
  <si>
    <t>Indels</t>
  </si>
  <si>
    <t>gDNA Sequencing LV</t>
  </si>
  <si>
    <t>% Editing</t>
  </si>
  <si>
    <t>LV</t>
  </si>
  <si>
    <t>RV</t>
  </si>
  <si>
    <t>LA</t>
  </si>
  <si>
    <t>RA</t>
  </si>
  <si>
    <t>cDNA Sequencing</t>
  </si>
  <si>
    <t>% R403A&gt;G Editing</t>
  </si>
  <si>
    <t>% Bystander G</t>
  </si>
  <si>
    <t>A10</t>
  </si>
  <si>
    <t>A11</t>
  </si>
  <si>
    <t>129 SvEv/S4</t>
  </si>
  <si>
    <t>treated</t>
  </si>
  <si>
    <t>Fibrosis Area %</t>
  </si>
  <si>
    <t>Animal ID</t>
  </si>
  <si>
    <t>Condition</t>
  </si>
  <si>
    <t>untreated</t>
  </si>
  <si>
    <t>T-TEST treated vs untreated</t>
  </si>
  <si>
    <t>p=0,0003</t>
  </si>
  <si>
    <t>Region</t>
  </si>
  <si>
    <t>Treatment</t>
  </si>
  <si>
    <t>Strain</t>
  </si>
  <si>
    <t>Titer.vg.kg.</t>
  </si>
  <si>
    <t>A10+11</t>
  </si>
  <si>
    <t>TWO INJECT</t>
  </si>
  <si>
    <t>S4</t>
  </si>
  <si>
    <t>(1.25*10^13) x 2 x 2</t>
  </si>
  <si>
    <t>UNTREATED</t>
  </si>
  <si>
    <t>SVEV</t>
  </si>
  <si>
    <t>On target editing</t>
  </si>
  <si>
    <t>8weeks</t>
  </si>
  <si>
    <t>10weeks</t>
  </si>
  <si>
    <t>14weeks</t>
  </si>
  <si>
    <t>18weeks</t>
  </si>
  <si>
    <t>22weeks</t>
  </si>
  <si>
    <t>24weeks</t>
  </si>
  <si>
    <t>28weeks</t>
  </si>
  <si>
    <t>32weeks</t>
  </si>
  <si>
    <t>T-Test 32 weeks</t>
  </si>
  <si>
    <t>p-value</t>
  </si>
  <si>
    <t>Genotype</t>
  </si>
  <si>
    <t>Sex</t>
  </si>
  <si>
    <t>treatment</t>
  </si>
  <si>
    <t>dose (vg/kg)</t>
  </si>
  <si>
    <t>LVPW;d</t>
  </si>
  <si>
    <t>FS</t>
  </si>
  <si>
    <t>LVPW/LVDd</t>
  </si>
  <si>
    <t>LVPW / LVDd</t>
  </si>
  <si>
    <t>SvEv/S4_403/+</t>
  </si>
  <si>
    <t>male</t>
  </si>
  <si>
    <t>ABE8e+NG_Boosted</t>
  </si>
  <si>
    <t>1.25*10^13each</t>
  </si>
  <si>
    <t>R403Q Treated vs. R403Q Untreated</t>
  </si>
  <si>
    <t>R403Q Treated vs. Wildtype</t>
  </si>
  <si>
    <t>R403Q Untreated vs. Wildtype</t>
  </si>
  <si>
    <t>Mean</t>
  </si>
  <si>
    <t>SD</t>
  </si>
  <si>
    <t>none</t>
  </si>
  <si>
    <t>wt</t>
  </si>
  <si>
    <t>T-Test</t>
  </si>
  <si>
    <t>LV vs. RV</t>
  </si>
  <si>
    <t>LV vs. LA+RA</t>
  </si>
  <si>
    <t>LV one dose vs LV two doses</t>
  </si>
  <si>
    <t>LA one dose vs LA two doses</t>
  </si>
  <si>
    <t>RA one dose vs RA two doses</t>
  </si>
  <si>
    <t>RV one dose vs RV two doses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</si>
</sst>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"/>
    <numFmt numFmtId="165" formatCode="0.0"/>
    <numFmt numFmtId="166" formatCode="0.000"/>
    <numFmt numFmtId="167" formatCode="0.0E+00"/>
  </numFmts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ArialMT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name val="ＭＳ Ｐゴシック"/>
      <family val="3"/>
      <charset val="128"/>
    </font>
    <font>
      <sz val="1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4" fillId="0" borderId="0">
      <alignment vertical="center"/>
    </xf>
  </cellStyleXfs>
  <cellXfs count="69">
    <xf numFmtId="0" fontId="0" fillId="0" borderId="0" xfId="0"/>
    <xf numFmtId="0" fontId="16" fillId="0" borderId="10" xfId="0" applyFont="1" applyBorder="1"/>
    <xf numFmtId="0" fontId="0" fillId="0" borderId="10" xfId="0" applyBorder="1"/>
    <xf numFmtId="49" fontId="22" fillId="33" borderId="10" xfId="0" applyNumberFormat="1" applyFont="1" applyFill="1" applyBorder="1" applyAlignment="1">
      <alignment horizontal="center" vertical="top"/>
    </xf>
    <xf numFmtId="0" fontId="22" fillId="33" borderId="10" xfId="0" applyFont="1" applyFill="1" applyBorder="1" applyAlignment="1">
      <alignment horizontal="center" vertical="top"/>
    </xf>
    <xf numFmtId="49" fontId="23" fillId="0" borderId="10" xfId="0" applyNumberFormat="1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16" fillId="0" borderId="10" xfId="0" applyFont="1" applyFill="1" applyBorder="1" applyAlignment="1"/>
    <xf numFmtId="165" fontId="23" fillId="0" borderId="10" xfId="0" applyNumberFormat="1" applyFont="1" applyBorder="1" applyAlignment="1">
      <alignment horizontal="center" vertical="top"/>
    </xf>
    <xf numFmtId="49" fontId="22" fillId="0" borderId="10" xfId="0" applyNumberFormat="1" applyFont="1" applyFill="1" applyBorder="1" applyAlignment="1">
      <alignment horizontal="center" vertical="top"/>
    </xf>
    <xf numFmtId="0" fontId="23" fillId="0" borderId="10" xfId="0" applyNumberFormat="1" applyFont="1" applyBorder="1" applyAlignment="1">
      <alignment horizontal="center" vertical="top"/>
    </xf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1" fillId="0" borderId="10" xfId="0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18" fillId="0" borderId="10" xfId="0" applyFont="1" applyBorder="1"/>
    <xf numFmtId="2" fontId="18" fillId="0" borderId="10" xfId="0" applyNumberFormat="1" applyFont="1" applyBorder="1" applyAlignment="1">
      <alignment horizontal="center"/>
    </xf>
    <xf numFmtId="0" fontId="20" fillId="34" borderId="10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39" borderId="10" xfId="0" applyFont="1" applyFill="1" applyBorder="1" applyAlignment="1">
      <alignment horizontal="center"/>
    </xf>
    <xf numFmtId="2" fontId="16" fillId="39" borderId="10" xfId="0" applyNumberFormat="1" applyFont="1" applyFill="1" applyBorder="1" applyAlignment="1">
      <alignment horizontal="center"/>
    </xf>
    <xf numFmtId="165" fontId="16" fillId="39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165" fontId="1" fillId="0" borderId="10" xfId="0" applyNumberFormat="1" applyFont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2" fontId="1" fillId="35" borderId="10" xfId="0" applyNumberFormat="1" applyFont="1" applyFill="1" applyBorder="1" applyAlignment="1">
      <alignment horizontal="center"/>
    </xf>
    <xf numFmtId="165" fontId="1" fillId="35" borderId="10" xfId="0" applyNumberFormat="1" applyFont="1" applyFill="1" applyBorder="1" applyAlignment="1">
      <alignment horizontal="center"/>
    </xf>
    <xf numFmtId="166" fontId="1" fillId="35" borderId="10" xfId="0" applyNumberFormat="1" applyFont="1" applyFill="1" applyBorder="1" applyAlignment="1">
      <alignment horizontal="center"/>
    </xf>
    <xf numFmtId="2" fontId="1" fillId="34" borderId="10" xfId="0" applyNumberFormat="1" applyFont="1" applyFill="1" applyBorder="1" applyAlignment="1">
      <alignment horizontal="center"/>
    </xf>
    <xf numFmtId="165" fontId="1" fillId="34" borderId="10" xfId="0" applyNumberFormat="1" applyFont="1" applyFill="1" applyBorder="1" applyAlignment="1">
      <alignment horizontal="center"/>
    </xf>
    <xf numFmtId="166" fontId="1" fillId="34" borderId="10" xfId="0" applyNumberFormat="1" applyFont="1" applyFill="1" applyBorder="1" applyAlignment="1">
      <alignment horizontal="center"/>
    </xf>
    <xf numFmtId="2" fontId="1" fillId="33" borderId="10" xfId="0" applyNumberFormat="1" applyFont="1" applyFill="1" applyBorder="1" applyAlignment="1">
      <alignment horizontal="center"/>
    </xf>
    <xf numFmtId="165" fontId="1" fillId="33" borderId="10" xfId="0" applyNumberFormat="1" applyFont="1" applyFill="1" applyBorder="1" applyAlignment="1">
      <alignment horizontal="center"/>
    </xf>
    <xf numFmtId="166" fontId="1" fillId="33" borderId="10" xfId="0" applyNumberFormat="1" applyFont="1" applyFill="1" applyBorder="1" applyAlignment="1">
      <alignment horizontal="center"/>
    </xf>
    <xf numFmtId="2" fontId="1" fillId="36" borderId="10" xfId="0" applyNumberFormat="1" applyFont="1" applyFill="1" applyBorder="1" applyAlignment="1">
      <alignment horizontal="center"/>
    </xf>
    <xf numFmtId="165" fontId="1" fillId="36" borderId="10" xfId="0" applyNumberFormat="1" applyFont="1" applyFill="1" applyBorder="1" applyAlignment="1">
      <alignment horizontal="center"/>
    </xf>
    <xf numFmtId="166" fontId="1" fillId="36" borderId="10" xfId="0" applyNumberFormat="1" applyFont="1" applyFill="1" applyBorder="1" applyAlignment="1">
      <alignment horizontal="center"/>
    </xf>
    <xf numFmtId="2" fontId="1" fillId="37" borderId="10" xfId="0" applyNumberFormat="1" applyFont="1" applyFill="1" applyBorder="1" applyAlignment="1">
      <alignment horizontal="center"/>
    </xf>
    <xf numFmtId="165" fontId="1" fillId="37" borderId="10" xfId="0" applyNumberFormat="1" applyFont="1" applyFill="1" applyBorder="1" applyAlignment="1">
      <alignment horizontal="center"/>
    </xf>
    <xf numFmtId="166" fontId="1" fillId="37" borderId="10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0" fontId="1" fillId="36" borderId="10" xfId="0" applyFont="1" applyFill="1" applyBorder="1" applyAlignment="1">
      <alignment horizontal="center"/>
    </xf>
    <xf numFmtId="0" fontId="16" fillId="40" borderId="10" xfId="0" applyFont="1" applyFill="1" applyBorder="1" applyAlignment="1">
      <alignment horizontal="center"/>
    </xf>
    <xf numFmtId="0" fontId="1" fillId="40" borderId="10" xfId="0" applyFont="1" applyFill="1" applyBorder="1" applyAlignment="1">
      <alignment horizontal="center"/>
    </xf>
    <xf numFmtId="2" fontId="1" fillId="40" borderId="10" xfId="0" applyNumberFormat="1" applyFont="1" applyFill="1" applyBorder="1" applyAlignment="1">
      <alignment horizontal="center"/>
    </xf>
    <xf numFmtId="165" fontId="1" fillId="40" borderId="10" xfId="0" applyNumberFormat="1" applyFont="1" applyFill="1" applyBorder="1" applyAlignment="1">
      <alignment horizontal="center"/>
    </xf>
    <xf numFmtId="166" fontId="1" fillId="40" borderId="10" xfId="0" applyNumberFormat="1" applyFont="1" applyFill="1" applyBorder="1" applyAlignment="1">
      <alignment horizontal="center"/>
    </xf>
    <xf numFmtId="0" fontId="1" fillId="35" borderId="10" xfId="0" applyFont="1" applyFill="1" applyBorder="1" applyAlignment="1">
      <alignment horizontal="center"/>
    </xf>
    <xf numFmtId="0" fontId="1" fillId="34" borderId="10" xfId="0" applyFont="1" applyFill="1" applyBorder="1" applyAlignment="1">
      <alignment horizontal="center"/>
    </xf>
    <xf numFmtId="0" fontId="1" fillId="33" borderId="10" xfId="0" applyFont="1" applyFill="1" applyBorder="1" applyAlignment="1">
      <alignment horizontal="center"/>
    </xf>
    <xf numFmtId="0" fontId="1" fillId="37" borderId="10" xfId="0" applyFont="1" applyFill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25" fillId="0" borderId="10" xfId="42" applyFont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6" borderId="10" xfId="0" applyFont="1" applyFill="1" applyBorder="1" applyAlignment="1">
      <alignment horizontal="center"/>
    </xf>
    <xf numFmtId="0" fontId="16" fillId="37" borderId="10" xfId="0" applyFont="1" applyFill="1" applyBorder="1" applyAlignment="1">
      <alignment horizontal="center"/>
    </xf>
    <xf numFmtId="0" fontId="16" fillId="38" borderId="10" xfId="0" applyFont="1" applyFill="1" applyBorder="1" applyAlignment="1">
      <alignment horizontal="center"/>
    </xf>
    <xf numFmtId="0" fontId="16" fillId="0" borderId="10" xfId="0" applyFont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 vertical="center"/>
    </xf>
    <xf numFmtId="0" fontId="0" fillId="0" borderId="10" xfId="0" applyFill="1" applyBorder="1"/>
    <xf numFmtId="2" fontId="23" fillId="0" borderId="10" xfId="0" applyNumberFormat="1" applyFont="1" applyBorder="1" applyAlignment="1">
      <alignment horizontal="center" vertical="top"/>
    </xf>
    <xf numFmtId="0" fontId="0" fillId="0" borderId="11" xfId="0" applyBorder="1"/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rmal 2" xfId="42" xr:uid="{84D044D8-009D-D34A-8CC6-8817CF5EA46B}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009E-5861-C941-AA2D-84EE7E9614BC}">
  <dimension ref="A1:AH30"/>
  <sheetViews>
    <sheetView topLeftCell="P1" workbookViewId="0">
      <selection activeCell="U6" sqref="U6"/>
    </sheetView>
  </sheetViews>
  <sheetFormatPr baseColWidth="10" defaultRowHeight="16"/>
  <cols>
    <col min="2" max="2" width="19.1640625" customWidth="1"/>
    <col min="31" max="31" width="32.33203125" customWidth="1"/>
  </cols>
  <sheetData>
    <row r="1" spans="1:34">
      <c r="A1" s="11"/>
      <c r="B1" s="11"/>
      <c r="C1" s="11"/>
      <c r="D1" s="11"/>
      <c r="E1" s="11"/>
      <c r="F1" s="61" t="s">
        <v>34</v>
      </c>
      <c r="G1" s="61"/>
      <c r="H1" s="61"/>
      <c r="I1" s="61" t="s">
        <v>35</v>
      </c>
      <c r="J1" s="61"/>
      <c r="K1" s="61"/>
      <c r="L1" s="61" t="s">
        <v>36</v>
      </c>
      <c r="M1" s="61"/>
      <c r="N1" s="61"/>
      <c r="O1" s="62" t="s">
        <v>37</v>
      </c>
      <c r="P1" s="62"/>
      <c r="Q1" s="62"/>
      <c r="R1" s="63" t="s">
        <v>38</v>
      </c>
      <c r="S1" s="63"/>
      <c r="T1" s="63"/>
      <c r="U1" s="64" t="s">
        <v>39</v>
      </c>
      <c r="V1" s="64"/>
      <c r="W1" s="64"/>
      <c r="X1" s="58" t="s">
        <v>40</v>
      </c>
      <c r="Y1" s="58"/>
      <c r="Z1" s="58"/>
      <c r="AA1" s="59" t="s">
        <v>41</v>
      </c>
      <c r="AB1" s="59"/>
      <c r="AC1" s="59"/>
      <c r="AD1" s="11"/>
      <c r="AE1" s="19" t="s">
        <v>42</v>
      </c>
      <c r="AF1" s="60" t="s">
        <v>43</v>
      </c>
      <c r="AG1" s="60"/>
      <c r="AH1" s="60"/>
    </row>
    <row r="2" spans="1:34">
      <c r="A2" s="20" t="s">
        <v>18</v>
      </c>
      <c r="B2" s="20" t="s">
        <v>44</v>
      </c>
      <c r="C2" s="20" t="s">
        <v>45</v>
      </c>
      <c r="D2" s="20" t="s">
        <v>46</v>
      </c>
      <c r="E2" s="20" t="s">
        <v>47</v>
      </c>
      <c r="F2" s="20" t="s">
        <v>48</v>
      </c>
      <c r="G2" s="20" t="s">
        <v>49</v>
      </c>
      <c r="H2" s="20" t="s">
        <v>50</v>
      </c>
      <c r="I2" s="20" t="s">
        <v>48</v>
      </c>
      <c r="J2" s="20" t="s">
        <v>49</v>
      </c>
      <c r="K2" s="20" t="s">
        <v>50</v>
      </c>
      <c r="L2" s="21" t="s">
        <v>48</v>
      </c>
      <c r="M2" s="22" t="s">
        <v>49</v>
      </c>
      <c r="N2" s="20" t="s">
        <v>50</v>
      </c>
      <c r="O2" s="20" t="s">
        <v>48</v>
      </c>
      <c r="P2" s="20" t="s">
        <v>49</v>
      </c>
      <c r="Q2" s="20" t="s">
        <v>50</v>
      </c>
      <c r="R2" s="20" t="s">
        <v>48</v>
      </c>
      <c r="S2" s="20" t="s">
        <v>49</v>
      </c>
      <c r="T2" s="20" t="s">
        <v>50</v>
      </c>
      <c r="U2" s="21" t="s">
        <v>48</v>
      </c>
      <c r="V2" s="22" t="s">
        <v>49</v>
      </c>
      <c r="W2" s="20" t="s">
        <v>50</v>
      </c>
      <c r="X2" s="20" t="s">
        <v>48</v>
      </c>
      <c r="Y2" s="20" t="s">
        <v>49</v>
      </c>
      <c r="Z2" s="20" t="s">
        <v>50</v>
      </c>
      <c r="AA2" s="20" t="s">
        <v>48</v>
      </c>
      <c r="AB2" s="20" t="s">
        <v>49</v>
      </c>
      <c r="AC2" s="20" t="s">
        <v>50</v>
      </c>
      <c r="AD2" s="20"/>
      <c r="AE2" s="20"/>
      <c r="AF2" s="20" t="s">
        <v>48</v>
      </c>
      <c r="AG2" s="20" t="s">
        <v>49</v>
      </c>
      <c r="AH2" s="20" t="s">
        <v>51</v>
      </c>
    </row>
    <row r="3" spans="1:34">
      <c r="A3" s="11">
        <v>2243</v>
      </c>
      <c r="B3" s="23" t="s">
        <v>52</v>
      </c>
      <c r="C3" s="23" t="s">
        <v>53</v>
      </c>
      <c r="D3" s="23" t="s">
        <v>54</v>
      </c>
      <c r="E3" s="23" t="s">
        <v>55</v>
      </c>
      <c r="F3" s="24">
        <v>0.76326499999999997</v>
      </c>
      <c r="G3" s="25">
        <v>46.712029999999999</v>
      </c>
      <c r="H3" s="26">
        <v>0.23129242424242424</v>
      </c>
      <c r="I3" s="24">
        <v>0.83061200000000002</v>
      </c>
      <c r="J3" s="25">
        <v>49.191670000000002</v>
      </c>
      <c r="K3" s="26">
        <v>0.25635096798405993</v>
      </c>
      <c r="L3" s="24">
        <v>0.85306099999999996</v>
      </c>
      <c r="M3" s="25">
        <v>42.596819000000004</v>
      </c>
      <c r="N3" s="26">
        <v>0.25968102613245403</v>
      </c>
      <c r="O3" s="27">
        <v>0.81564599999999998</v>
      </c>
      <c r="P3" s="28">
        <v>44.491534999999999</v>
      </c>
      <c r="Q3" s="29">
        <v>0.23093211641198844</v>
      </c>
      <c r="R3" s="30">
        <v>0.79319700000000004</v>
      </c>
      <c r="S3" s="31">
        <v>43.855941000000001</v>
      </c>
      <c r="T3" s="32">
        <v>0.22457617880997394</v>
      </c>
      <c r="U3" s="33">
        <v>0.80067999999999995</v>
      </c>
      <c r="V3" s="34">
        <v>34.130434999999999</v>
      </c>
      <c r="W3" s="35">
        <v>0.23260860786647519</v>
      </c>
      <c r="X3" s="36">
        <v>0.823129</v>
      </c>
      <c r="Y3" s="37">
        <v>33.333333000000003</v>
      </c>
      <c r="Z3" s="38">
        <v>0.23655905634913521</v>
      </c>
      <c r="AA3" s="39">
        <v>0.89795899999999995</v>
      </c>
      <c r="AB3" s="40">
        <v>39.38776</v>
      </c>
      <c r="AC3" s="41">
        <v>0.24489788682746483</v>
      </c>
      <c r="AD3" s="23"/>
      <c r="AE3" s="23" t="s">
        <v>56</v>
      </c>
      <c r="AF3" s="42">
        <f>TTEST(AA3:AA8,AA13:AA17,2,3)</f>
        <v>2.1130611616327496E-5</v>
      </c>
      <c r="AG3" s="24">
        <f t="shared" ref="AG3:AH3" si="0">TTEST(AB3:AB8,AB13:AB17,2,3)</f>
        <v>3.2435323854842386E-2</v>
      </c>
      <c r="AH3" s="42">
        <f t="shared" si="0"/>
        <v>4.1825601917823093E-4</v>
      </c>
    </row>
    <row r="4" spans="1:34">
      <c r="A4" s="11">
        <v>2244</v>
      </c>
      <c r="B4" s="23" t="s">
        <v>52</v>
      </c>
      <c r="C4" s="23" t="s">
        <v>53</v>
      </c>
      <c r="D4" s="23" t="s">
        <v>54</v>
      </c>
      <c r="E4" s="23" t="s">
        <v>55</v>
      </c>
      <c r="F4" s="24">
        <v>0.75578199999999995</v>
      </c>
      <c r="G4" s="25">
        <v>41.649490999999998</v>
      </c>
      <c r="H4" s="26">
        <v>0.2082473192823204</v>
      </c>
      <c r="I4" s="24">
        <v>0.90544199999999997</v>
      </c>
      <c r="J4" s="25">
        <v>35.022027999999999</v>
      </c>
      <c r="K4" s="26">
        <v>0.26651976478823197</v>
      </c>
      <c r="L4" s="24">
        <v>0.84557800000000005</v>
      </c>
      <c r="M4" s="25">
        <v>40.524199000000003</v>
      </c>
      <c r="N4" s="26">
        <v>0.22782249536246843</v>
      </c>
      <c r="O4" s="27">
        <v>0.94285699999999995</v>
      </c>
      <c r="P4" s="28">
        <v>37.301589999999997</v>
      </c>
      <c r="Q4" s="29">
        <v>0.24999993371212872</v>
      </c>
      <c r="R4" s="30">
        <v>0.88299300000000003</v>
      </c>
      <c r="S4" s="31">
        <v>42.690066000000002</v>
      </c>
      <c r="T4" s="32">
        <v>0.23001941243771451</v>
      </c>
      <c r="U4" s="33">
        <v>0.83061200000000002</v>
      </c>
      <c r="V4" s="34">
        <v>30.828496999999999</v>
      </c>
      <c r="W4" s="35">
        <v>0.21387279516066363</v>
      </c>
      <c r="X4" s="36">
        <v>0.83809500000000003</v>
      </c>
      <c r="Y4" s="37">
        <v>30.740017999999999</v>
      </c>
      <c r="Z4" s="38">
        <v>0.21252368115222453</v>
      </c>
      <c r="AA4" s="39">
        <v>0.80067999999999995</v>
      </c>
      <c r="AB4" s="40">
        <v>33.269213999999998</v>
      </c>
      <c r="AC4" s="41">
        <v>0.20576918530123181</v>
      </c>
      <c r="AD4" s="23"/>
      <c r="AE4" s="23" t="s">
        <v>57</v>
      </c>
      <c r="AF4" s="24">
        <f>TTEST(AA3:AA8,AA23:AA27,2,3)</f>
        <v>0.61671878258659052</v>
      </c>
      <c r="AG4" s="24">
        <f>TTEST(AB3:AB8,AB23:AB27,2,3)</f>
        <v>0.72679221629295054</v>
      </c>
      <c r="AH4" s="24">
        <f>TTEST(AC3:AC8,AC23:AC27,2,3)</f>
        <v>0.18538701343670366</v>
      </c>
    </row>
    <row r="5" spans="1:34">
      <c r="A5" s="11">
        <v>2245</v>
      </c>
      <c r="B5" s="23" t="s">
        <v>52</v>
      </c>
      <c r="C5" s="23" t="s">
        <v>53</v>
      </c>
      <c r="D5" s="23" t="s">
        <v>54</v>
      </c>
      <c r="E5" s="23" t="s">
        <v>55</v>
      </c>
      <c r="F5" s="24">
        <v>0.75578199999999995</v>
      </c>
      <c r="G5" s="25">
        <v>47.331800000000001</v>
      </c>
      <c r="H5" s="26">
        <v>0.23433865501663478</v>
      </c>
      <c r="I5" s="24">
        <v>0.74081600000000003</v>
      </c>
      <c r="J5" s="25">
        <v>35.129742</v>
      </c>
      <c r="K5" s="26">
        <v>0.19760468180678478</v>
      </c>
      <c r="L5" s="24">
        <v>0.920408</v>
      </c>
      <c r="M5" s="25">
        <v>33.742331999999998</v>
      </c>
      <c r="N5" s="26">
        <v>0.25153367526749132</v>
      </c>
      <c r="O5" s="27">
        <v>0.920408</v>
      </c>
      <c r="P5" s="28">
        <v>31.712961</v>
      </c>
      <c r="Q5" s="29">
        <v>0.28472217710963721</v>
      </c>
      <c r="R5" s="30">
        <v>0.83061200000000002</v>
      </c>
      <c r="S5" s="31">
        <v>30.607963999999999</v>
      </c>
      <c r="T5" s="32">
        <v>0.23270431793909768</v>
      </c>
      <c r="U5" s="33">
        <v>0.86054399999999998</v>
      </c>
      <c r="V5" s="34">
        <v>35.258966000000001</v>
      </c>
      <c r="W5" s="35">
        <v>0.22908358208240037</v>
      </c>
      <c r="X5" s="36">
        <v>0.81564599999999998</v>
      </c>
      <c r="Y5" s="37">
        <v>45.238104999999997</v>
      </c>
      <c r="Z5" s="38">
        <v>0.21626974815116498</v>
      </c>
      <c r="AA5" s="39">
        <v>0.84557800000000005</v>
      </c>
      <c r="AB5" s="40">
        <v>36.454186</v>
      </c>
      <c r="AC5" s="41">
        <v>0.22509951515561313</v>
      </c>
      <c r="AD5" s="23"/>
      <c r="AE5" s="23" t="s">
        <v>58</v>
      </c>
      <c r="AF5" s="42">
        <f>TTEST(AA13:AA18,AA23:AA27,2,3)</f>
        <v>5.6228751143126795E-5</v>
      </c>
      <c r="AG5" s="24">
        <f>TTEST(AB13:AB18,AB23:AB27,2,3)</f>
        <v>4.0428289762916E-2</v>
      </c>
      <c r="AH5" s="42">
        <f>TTEST(AC13:AC18,AC23:AC27,2,3)</f>
        <v>9.1848419971149518E-4</v>
      </c>
    </row>
    <row r="6" spans="1:34">
      <c r="A6" s="11">
        <v>4801</v>
      </c>
      <c r="B6" s="23" t="s">
        <v>52</v>
      </c>
      <c r="C6" s="23" t="s">
        <v>53</v>
      </c>
      <c r="D6" s="23" t="s">
        <v>54</v>
      </c>
      <c r="E6" s="23" t="s">
        <v>55</v>
      </c>
      <c r="F6" s="24">
        <v>0.84557800000000005</v>
      </c>
      <c r="G6" s="25">
        <v>46.244143999999999</v>
      </c>
      <c r="H6" s="26">
        <v>0.26525815189686786</v>
      </c>
      <c r="I6" s="24">
        <v>0.84557800000000005</v>
      </c>
      <c r="J6" s="25">
        <v>45.217402</v>
      </c>
      <c r="K6" s="26">
        <v>0.24565209749527697</v>
      </c>
      <c r="L6" s="24">
        <v>0.86802699999999999</v>
      </c>
      <c r="M6" s="25">
        <v>40.155951000000002</v>
      </c>
      <c r="N6" s="26">
        <v>0.22612077391335153</v>
      </c>
      <c r="O6" s="27">
        <v>0.86054399999999998</v>
      </c>
      <c r="P6" s="28">
        <v>38.129500999999998</v>
      </c>
      <c r="Q6" s="29">
        <v>0.2757793211656937</v>
      </c>
      <c r="R6" s="30">
        <v>0.92789100000000002</v>
      </c>
      <c r="S6" s="31">
        <v>44.827596</v>
      </c>
      <c r="T6" s="32">
        <v>0.26724132220503444</v>
      </c>
      <c r="U6" s="33">
        <v>0.86054399999999998</v>
      </c>
      <c r="V6" s="34">
        <v>46.464657000000003</v>
      </c>
      <c r="W6" s="35">
        <v>0.23232315051340655</v>
      </c>
      <c r="X6" s="43"/>
      <c r="Y6" s="43"/>
      <c r="Z6" s="43"/>
      <c r="AA6" s="39">
        <v>0.84117900000000001</v>
      </c>
      <c r="AB6" s="40">
        <v>40.064915999999997</v>
      </c>
      <c r="AC6" s="41">
        <v>0.21756878146284259</v>
      </c>
      <c r="AD6" s="23"/>
      <c r="AE6" s="23"/>
      <c r="AF6" s="23"/>
      <c r="AG6" s="23"/>
      <c r="AH6" s="23"/>
    </row>
    <row r="7" spans="1:34">
      <c r="A7" s="11">
        <v>4802</v>
      </c>
      <c r="B7" s="23" t="s">
        <v>52</v>
      </c>
      <c r="C7" s="23" t="s">
        <v>53</v>
      </c>
      <c r="D7" s="23" t="s">
        <v>54</v>
      </c>
      <c r="E7" s="23" t="s">
        <v>55</v>
      </c>
      <c r="F7" s="24">
        <v>0.75578199999999995</v>
      </c>
      <c r="G7" s="25">
        <v>44.250011000000001</v>
      </c>
      <c r="H7" s="26">
        <v>0.25249991898294699</v>
      </c>
      <c r="I7" s="24">
        <v>0.80067999999999995</v>
      </c>
      <c r="J7" s="25">
        <v>44.763869999999997</v>
      </c>
      <c r="K7" s="26">
        <v>0.219712432132216</v>
      </c>
      <c r="L7" s="24">
        <v>0.80816299999999996</v>
      </c>
      <c r="M7" s="25">
        <v>37.782344999999999</v>
      </c>
      <c r="N7" s="26">
        <v>0.2217658219129591</v>
      </c>
      <c r="O7" s="27">
        <v>0.78571400000000002</v>
      </c>
      <c r="P7" s="28">
        <v>40.275055000000002</v>
      </c>
      <c r="Q7" s="29">
        <v>0.20628673686819413</v>
      </c>
      <c r="R7" s="30">
        <v>0.83809500000000003</v>
      </c>
      <c r="S7" s="31">
        <v>37.684213999999997</v>
      </c>
      <c r="T7" s="32">
        <v>0.23578939135533147</v>
      </c>
      <c r="U7" s="33">
        <v>0.78571400000000002</v>
      </c>
      <c r="V7" s="34">
        <v>41.601568999999998</v>
      </c>
      <c r="W7" s="35">
        <v>0.20507802457290528</v>
      </c>
      <c r="X7" s="43"/>
      <c r="Y7" s="43"/>
      <c r="Z7" s="43"/>
      <c r="AA7" s="39">
        <v>0.81184500000000004</v>
      </c>
      <c r="AB7" s="40">
        <v>36.255898999999999</v>
      </c>
      <c r="AC7" s="41">
        <v>0.20478795859062843</v>
      </c>
      <c r="AD7" s="23"/>
      <c r="AE7" s="23"/>
      <c r="AF7" s="23"/>
      <c r="AG7" s="23"/>
      <c r="AH7" s="23"/>
    </row>
    <row r="8" spans="1:34">
      <c r="A8" s="11">
        <v>4803</v>
      </c>
      <c r="B8" s="23" t="s">
        <v>52</v>
      </c>
      <c r="C8" s="23" t="s">
        <v>53</v>
      </c>
      <c r="D8" s="23" t="s">
        <v>54</v>
      </c>
      <c r="E8" s="23" t="s">
        <v>55</v>
      </c>
      <c r="F8" s="24">
        <v>0.823129</v>
      </c>
      <c r="G8" s="25">
        <v>35.023043000000001</v>
      </c>
      <c r="H8" s="26">
        <v>0.25345614741138045</v>
      </c>
      <c r="I8" s="24">
        <v>0.74081600000000003</v>
      </c>
      <c r="J8" s="25">
        <v>44.759835000000002</v>
      </c>
      <c r="K8" s="26">
        <v>0.21615710267036375</v>
      </c>
      <c r="L8" s="24">
        <v>0.81564599999999998</v>
      </c>
      <c r="M8" s="25">
        <v>39.479398000000003</v>
      </c>
      <c r="N8" s="26">
        <v>0.23644243200779205</v>
      </c>
      <c r="O8" s="27">
        <v>0.77074799999999999</v>
      </c>
      <c r="P8" s="28">
        <v>37.351782</v>
      </c>
      <c r="Q8" s="29">
        <v>0.20355720943007793</v>
      </c>
      <c r="R8" s="30">
        <v>0.965306</v>
      </c>
      <c r="S8" s="31">
        <v>30.841118999999999</v>
      </c>
      <c r="T8" s="32">
        <v>0.30140183924856395</v>
      </c>
      <c r="U8" s="33">
        <v>0.78571400000000002</v>
      </c>
      <c r="V8" s="34">
        <v>43.271230000000003</v>
      </c>
      <c r="W8" s="35">
        <v>0.21739120811136697</v>
      </c>
      <c r="X8" s="43"/>
      <c r="Y8" s="43"/>
      <c r="Z8" s="43"/>
      <c r="AA8" s="39">
        <v>0.78286900000000004</v>
      </c>
      <c r="AB8" s="40">
        <v>32.573377999999998</v>
      </c>
      <c r="AC8" s="41">
        <v>0.21337894537729693</v>
      </c>
      <c r="AD8" s="23"/>
      <c r="AE8" s="23"/>
      <c r="AF8" s="23"/>
      <c r="AG8" s="23"/>
      <c r="AH8" s="23"/>
    </row>
    <row r="9" spans="1:34">
      <c r="A9" s="11"/>
      <c r="B9" s="23"/>
      <c r="C9" s="23"/>
      <c r="D9" s="23"/>
      <c r="E9" s="23"/>
      <c r="F9" s="24"/>
      <c r="G9" s="25"/>
      <c r="H9" s="26"/>
      <c r="I9" s="24"/>
      <c r="J9" s="25"/>
      <c r="K9" s="26"/>
      <c r="L9" s="24"/>
      <c r="M9" s="25"/>
      <c r="N9" s="26"/>
      <c r="O9" s="27"/>
      <c r="P9" s="28"/>
      <c r="Q9" s="29"/>
      <c r="R9" s="30"/>
      <c r="S9" s="31"/>
      <c r="T9" s="32"/>
      <c r="U9" s="33"/>
      <c r="V9" s="34"/>
      <c r="W9" s="35"/>
      <c r="X9" s="43"/>
      <c r="Y9" s="43"/>
      <c r="Z9" s="43"/>
      <c r="AA9" s="39"/>
      <c r="AB9" s="40"/>
      <c r="AC9" s="41"/>
      <c r="AD9" s="23"/>
      <c r="AE9" s="23"/>
      <c r="AF9" s="23"/>
      <c r="AG9" s="23"/>
      <c r="AH9" s="23"/>
    </row>
    <row r="10" spans="1:34">
      <c r="A10" s="44" t="s">
        <v>59</v>
      </c>
      <c r="B10" s="45"/>
      <c r="C10" s="45"/>
      <c r="D10" s="45"/>
      <c r="E10" s="45"/>
      <c r="F10" s="46">
        <v>0.78321966666666665</v>
      </c>
      <c r="G10" s="47">
        <v>43.535086499999998</v>
      </c>
      <c r="H10" s="48">
        <v>0.24084876947209577</v>
      </c>
      <c r="I10" s="46">
        <v>0.81065733333333334</v>
      </c>
      <c r="J10" s="47">
        <v>42.347424499999995</v>
      </c>
      <c r="K10" s="48">
        <v>0.2336661744794889</v>
      </c>
      <c r="L10" s="46">
        <v>0.85181383333333338</v>
      </c>
      <c r="M10" s="47">
        <v>39.046840666666661</v>
      </c>
      <c r="N10" s="48">
        <v>0.2372277040994194</v>
      </c>
      <c r="O10" s="46">
        <v>0.84931950000000001</v>
      </c>
      <c r="P10" s="47">
        <v>38.210404000000004</v>
      </c>
      <c r="Q10" s="48">
        <v>0.24187958244962005</v>
      </c>
      <c r="R10" s="46">
        <v>0.87301566666666675</v>
      </c>
      <c r="S10" s="47">
        <v>38.41781666666666</v>
      </c>
      <c r="T10" s="48">
        <v>0.24862207699928604</v>
      </c>
      <c r="U10" s="46">
        <v>0.82063466666666685</v>
      </c>
      <c r="V10" s="47">
        <v>38.592559000000001</v>
      </c>
      <c r="W10" s="48">
        <v>0.22172622805120298</v>
      </c>
      <c r="X10" s="46">
        <v>0.82562333333333326</v>
      </c>
      <c r="Y10" s="47">
        <v>36.437151999999998</v>
      </c>
      <c r="Z10" s="48">
        <v>0.22178416188417491</v>
      </c>
      <c r="AA10" s="46">
        <v>0.8300183333333333</v>
      </c>
      <c r="AB10" s="47">
        <v>36.334225499999995</v>
      </c>
      <c r="AC10" s="48">
        <v>0.21858371211917962</v>
      </c>
      <c r="AD10" s="45"/>
      <c r="AE10" s="45"/>
      <c r="AF10" s="45"/>
      <c r="AG10" s="45"/>
      <c r="AH10" s="45"/>
    </row>
    <row r="11" spans="1:34">
      <c r="A11" s="44" t="s">
        <v>60</v>
      </c>
      <c r="B11" s="45"/>
      <c r="C11" s="45"/>
      <c r="D11" s="45"/>
      <c r="E11" s="45"/>
      <c r="F11" s="46">
        <v>4.0343480269637987E-2</v>
      </c>
      <c r="G11" s="47">
        <v>4.6555014320219783</v>
      </c>
      <c r="H11" s="48">
        <v>2.0430727312727832E-2</v>
      </c>
      <c r="I11" s="46">
        <v>6.3963967327446664E-2</v>
      </c>
      <c r="J11" s="47">
        <v>5.873598133048926</v>
      </c>
      <c r="K11" s="48">
        <v>2.6605737644180599E-2</v>
      </c>
      <c r="L11" s="46">
        <v>4.0551140390458408E-2</v>
      </c>
      <c r="M11" s="47">
        <v>3.0311359875826556</v>
      </c>
      <c r="N11" s="48">
        <v>1.5233652115829183E-2</v>
      </c>
      <c r="O11" s="46">
        <v>7.1108189378580003E-2</v>
      </c>
      <c r="P11" s="47">
        <v>4.1833449738241768</v>
      </c>
      <c r="Q11" s="48">
        <v>3.436836408653856E-2</v>
      </c>
      <c r="R11" s="46">
        <v>6.4833476647999252E-2</v>
      </c>
      <c r="S11" s="47">
        <v>6.4474630795785357</v>
      </c>
      <c r="T11" s="48">
        <v>2.9915537160404966E-2</v>
      </c>
      <c r="U11" s="46">
        <v>3.499186076027775E-2</v>
      </c>
      <c r="V11" s="47">
        <v>6.0698942667696247</v>
      </c>
      <c r="W11" s="48">
        <v>1.1335634958430516E-2</v>
      </c>
      <c r="X11" s="46">
        <v>1.1430471308451543E-2</v>
      </c>
      <c r="Y11" s="47">
        <v>7.7313582864502681</v>
      </c>
      <c r="Z11" s="48">
        <v>1.293179741289561E-2</v>
      </c>
      <c r="AA11" s="46">
        <v>4.0979666605118516E-2</v>
      </c>
      <c r="AB11" s="47">
        <v>3.0594417636239295</v>
      </c>
      <c r="AC11" s="48">
        <v>1.4950224572565927E-2</v>
      </c>
      <c r="AD11" s="45"/>
      <c r="AE11" s="45"/>
      <c r="AF11" s="45"/>
      <c r="AG11" s="45"/>
      <c r="AH11" s="45"/>
    </row>
    <row r="12" spans="1:34">
      <c r="A12" s="11"/>
      <c r="B12" s="23"/>
      <c r="C12" s="23"/>
      <c r="D12" s="23"/>
      <c r="E12" s="23"/>
      <c r="F12" s="23"/>
      <c r="G12" s="23"/>
      <c r="H12" s="26"/>
      <c r="I12" s="23"/>
      <c r="J12" s="23"/>
      <c r="K12" s="26"/>
      <c r="L12" s="24"/>
      <c r="M12" s="23"/>
      <c r="N12" s="26"/>
      <c r="O12" s="27"/>
      <c r="P12" s="49"/>
      <c r="Q12" s="29"/>
      <c r="R12" s="30"/>
      <c r="S12" s="50"/>
      <c r="T12" s="32"/>
      <c r="U12" s="33"/>
      <c r="V12" s="51"/>
      <c r="W12" s="35"/>
      <c r="X12" s="36"/>
      <c r="Y12" s="43"/>
      <c r="Z12" s="38"/>
      <c r="AA12" s="39"/>
      <c r="AB12" s="52"/>
      <c r="AC12" s="41"/>
      <c r="AD12" s="23"/>
      <c r="AE12" s="23"/>
      <c r="AF12" s="23"/>
      <c r="AG12" s="23"/>
      <c r="AH12" s="23"/>
    </row>
    <row r="13" spans="1:34">
      <c r="A13" s="11"/>
      <c r="B13" s="23" t="s">
        <v>52</v>
      </c>
      <c r="C13" s="23" t="s">
        <v>53</v>
      </c>
      <c r="D13" s="53" t="s">
        <v>61</v>
      </c>
      <c r="E13" s="53"/>
      <c r="F13" s="24">
        <v>0.90544199999999997</v>
      </c>
      <c r="G13" s="25">
        <v>48.697898000000002</v>
      </c>
      <c r="H13" s="26">
        <v>0.31510414763479261</v>
      </c>
      <c r="I13" s="24">
        <v>1.107483</v>
      </c>
      <c r="J13" s="25">
        <v>33.333333000000003</v>
      </c>
      <c r="K13" s="26">
        <v>0.34741785363053307</v>
      </c>
      <c r="L13" s="24">
        <v>0.97278900000000001</v>
      </c>
      <c r="M13" s="25">
        <v>40.715890000000002</v>
      </c>
      <c r="N13" s="26">
        <v>0.29082770236939959</v>
      </c>
      <c r="O13" s="27">
        <v>1.055102</v>
      </c>
      <c r="P13" s="28">
        <v>39.787239999999997</v>
      </c>
      <c r="Q13" s="29">
        <v>0.29999997156673275</v>
      </c>
      <c r="R13" s="30">
        <v>1.002721</v>
      </c>
      <c r="S13" s="31">
        <v>48.983753</v>
      </c>
      <c r="T13" s="32">
        <v>0.27235767389090654</v>
      </c>
      <c r="U13" s="33">
        <v>1.7435369999999999</v>
      </c>
      <c r="V13" s="34">
        <v>53.035145999999997</v>
      </c>
      <c r="W13" s="35">
        <v>0.74440872743605624</v>
      </c>
      <c r="X13" s="36">
        <v>1.0850340000000001</v>
      </c>
      <c r="Y13" s="37">
        <v>39.811309999999999</v>
      </c>
      <c r="Z13" s="38">
        <v>0.2735849294475573</v>
      </c>
      <c r="AA13" s="39">
        <v>1.1523810000000001</v>
      </c>
      <c r="AB13" s="40">
        <v>44.399194000000001</v>
      </c>
      <c r="AC13" s="41">
        <v>0.31364560510594292</v>
      </c>
      <c r="AD13" s="23"/>
      <c r="AE13" s="23"/>
      <c r="AF13" s="23"/>
      <c r="AG13" s="23"/>
      <c r="AH13" s="23"/>
    </row>
    <row r="14" spans="1:34">
      <c r="A14" s="11"/>
      <c r="B14" s="23" t="s">
        <v>52</v>
      </c>
      <c r="C14" s="23" t="s">
        <v>53</v>
      </c>
      <c r="D14" s="53" t="s">
        <v>61</v>
      </c>
      <c r="E14" s="53"/>
      <c r="F14" s="24">
        <v>0.92789100000000002</v>
      </c>
      <c r="G14" s="25">
        <v>47.745337999999997</v>
      </c>
      <c r="H14" s="26">
        <v>0.32891246214226566</v>
      </c>
      <c r="I14" s="24">
        <v>0.98027200000000003</v>
      </c>
      <c r="J14" s="25">
        <v>47.554327000000001</v>
      </c>
      <c r="K14" s="26">
        <v>0.35597828553956234</v>
      </c>
      <c r="L14" s="24">
        <v>1.1299319999999999</v>
      </c>
      <c r="M14" s="25">
        <v>33.746898999999999</v>
      </c>
      <c r="N14" s="26">
        <v>0.37468986744465366</v>
      </c>
      <c r="O14" s="27">
        <v>1.234694</v>
      </c>
      <c r="P14" s="28">
        <v>35.266823000000002</v>
      </c>
      <c r="Q14" s="29">
        <v>0.38283067249168262</v>
      </c>
      <c r="R14" s="30">
        <v>1.721088</v>
      </c>
      <c r="S14" s="31">
        <v>44.547573999999997</v>
      </c>
      <c r="T14" s="32">
        <v>0.53364256767860296</v>
      </c>
      <c r="U14" s="33">
        <v>1.0401359999999999</v>
      </c>
      <c r="V14" s="34">
        <v>43.844501999999999</v>
      </c>
      <c r="W14" s="35">
        <v>0.30021595404525625</v>
      </c>
      <c r="X14" s="36">
        <v>1.159864</v>
      </c>
      <c r="Y14" s="37">
        <v>49.180311000000003</v>
      </c>
      <c r="Z14" s="38">
        <v>0.36299768593137666</v>
      </c>
      <c r="AA14" s="39">
        <v>1.055102</v>
      </c>
      <c r="AB14" s="40">
        <v>55.813941999999997</v>
      </c>
      <c r="AC14" s="41">
        <v>0.36434111739351738</v>
      </c>
      <c r="AD14" s="23"/>
      <c r="AE14" s="23"/>
      <c r="AF14" s="23"/>
      <c r="AG14" s="23"/>
      <c r="AH14" s="23"/>
    </row>
    <row r="15" spans="1:34">
      <c r="A15" s="11"/>
      <c r="B15" s="23" t="s">
        <v>52</v>
      </c>
      <c r="C15" s="23" t="s">
        <v>53</v>
      </c>
      <c r="D15" s="53" t="s">
        <v>61</v>
      </c>
      <c r="E15" s="53"/>
      <c r="F15" s="24">
        <v>0.97278900000000001</v>
      </c>
      <c r="G15" s="25">
        <v>49.757264999999997</v>
      </c>
      <c r="H15" s="26">
        <v>0.3155339632623233</v>
      </c>
      <c r="I15" s="24">
        <v>1.2272110000000001</v>
      </c>
      <c r="J15" s="25">
        <v>38.388629999999999</v>
      </c>
      <c r="K15" s="26">
        <v>0.38862564494590102</v>
      </c>
      <c r="L15" s="24">
        <v>1.032653</v>
      </c>
      <c r="M15" s="25">
        <v>44.930886000000001</v>
      </c>
      <c r="N15" s="26">
        <v>0.31797233604065012</v>
      </c>
      <c r="O15" s="27">
        <v>1.032653</v>
      </c>
      <c r="P15" s="28">
        <v>44.444454999999998</v>
      </c>
      <c r="Q15" s="29">
        <v>0.33333333333333337</v>
      </c>
      <c r="R15" s="30">
        <v>1.017687</v>
      </c>
      <c r="S15" s="31">
        <v>43.041246999999998</v>
      </c>
      <c r="T15" s="32">
        <v>0.35051548167132268</v>
      </c>
      <c r="U15" s="33">
        <v>1.0476190000000001</v>
      </c>
      <c r="V15" s="34">
        <v>40.566045000000003</v>
      </c>
      <c r="W15" s="35">
        <v>0.33018867627188575</v>
      </c>
      <c r="X15" s="36">
        <v>1.0102040000000001</v>
      </c>
      <c r="Y15" s="37">
        <v>43.807349000000002</v>
      </c>
      <c r="Z15" s="38">
        <v>0.30963300573011893</v>
      </c>
      <c r="AA15" s="39">
        <v>1.159864</v>
      </c>
      <c r="AB15" s="40">
        <v>37.715521000000003</v>
      </c>
      <c r="AC15" s="41">
        <v>0.33405172475864092</v>
      </c>
      <c r="AD15" s="23"/>
      <c r="AE15" s="23"/>
      <c r="AF15" s="23"/>
      <c r="AG15" s="23"/>
      <c r="AH15" s="23"/>
    </row>
    <row r="16" spans="1:34">
      <c r="A16" s="11"/>
      <c r="B16" s="23" t="s">
        <v>52</v>
      </c>
      <c r="C16" s="23" t="s">
        <v>53</v>
      </c>
      <c r="D16" s="53" t="s">
        <v>61</v>
      </c>
      <c r="E16" s="53"/>
      <c r="F16" s="24">
        <v>0.90544199999999997</v>
      </c>
      <c r="G16" s="25">
        <v>39.110075999999999</v>
      </c>
      <c r="H16" s="26">
        <v>0.28337231843136568</v>
      </c>
      <c r="I16" s="24">
        <v>1.0850340000000001</v>
      </c>
      <c r="J16" s="25">
        <v>38.481017999999999</v>
      </c>
      <c r="K16" s="26">
        <v>0.36708864185518419</v>
      </c>
      <c r="L16" s="24">
        <v>1.2047620000000001</v>
      </c>
      <c r="M16" s="25">
        <v>33.715597000000002</v>
      </c>
      <c r="N16" s="26">
        <v>0.36926608808659395</v>
      </c>
      <c r="O16" s="27">
        <v>1.511565</v>
      </c>
      <c r="P16" s="28">
        <v>34.598215000000003</v>
      </c>
      <c r="Q16" s="29">
        <v>0.45089296234527043</v>
      </c>
      <c r="R16" s="30">
        <v>1.9904759999999999</v>
      </c>
      <c r="S16" s="31">
        <v>42.265188000000002</v>
      </c>
      <c r="T16" s="32">
        <v>0.73480643403606849</v>
      </c>
      <c r="U16" s="33">
        <v>1.2047620000000001</v>
      </c>
      <c r="V16" s="34">
        <v>42.950116999999999</v>
      </c>
      <c r="W16" s="35">
        <v>0.34924079474498937</v>
      </c>
      <c r="X16" s="36">
        <v>1.0251699999999999</v>
      </c>
      <c r="Y16" s="37">
        <v>49.694513999999998</v>
      </c>
      <c r="Z16" s="38">
        <v>0.2790223589129458</v>
      </c>
      <c r="AA16" s="39">
        <v>1.1897960000000001</v>
      </c>
      <c r="AB16" s="40">
        <v>42.82461</v>
      </c>
      <c r="AC16" s="41">
        <v>0.36218681450481183</v>
      </c>
      <c r="AD16" s="23"/>
      <c r="AE16" s="23"/>
      <c r="AF16" s="23"/>
      <c r="AG16" s="23"/>
      <c r="AH16" s="23"/>
    </row>
    <row r="17" spans="1:34">
      <c r="A17" s="11"/>
      <c r="B17" s="23" t="s">
        <v>52</v>
      </c>
      <c r="C17" s="23" t="s">
        <v>53</v>
      </c>
      <c r="D17" s="53" t="s">
        <v>61</v>
      </c>
      <c r="E17" s="53"/>
      <c r="F17" s="24">
        <v>0.920408</v>
      </c>
      <c r="G17" s="25">
        <v>47.674432000000003</v>
      </c>
      <c r="H17" s="26">
        <v>0.28604646754019269</v>
      </c>
      <c r="I17" s="24">
        <v>1.3993199999999999</v>
      </c>
      <c r="J17" s="25">
        <v>33.604888000000003</v>
      </c>
      <c r="K17" s="26">
        <v>0.38085543595117233</v>
      </c>
      <c r="L17" s="24">
        <v>1.212245</v>
      </c>
      <c r="M17" s="25">
        <v>38.967140999999998</v>
      </c>
      <c r="N17" s="26">
        <v>0.38028173432399914</v>
      </c>
      <c r="O17" s="27"/>
      <c r="P17" s="49"/>
      <c r="Q17" s="29"/>
      <c r="R17" s="30"/>
      <c r="S17" s="50"/>
      <c r="T17" s="32"/>
      <c r="U17" s="33">
        <v>1.5938779999999999</v>
      </c>
      <c r="V17" s="34">
        <v>35.984098000000003</v>
      </c>
      <c r="W17" s="35"/>
      <c r="X17" s="36">
        <v>1.2571429999999999</v>
      </c>
      <c r="Y17" s="37">
        <v>45.700257999999998</v>
      </c>
      <c r="Z17" s="38"/>
      <c r="AA17" s="39">
        <v>1.212245</v>
      </c>
      <c r="AB17" s="40">
        <v>53.180647999999998</v>
      </c>
      <c r="AC17" s="41"/>
      <c r="AD17" s="23"/>
      <c r="AE17" s="23"/>
      <c r="AF17" s="23"/>
      <c r="AG17" s="23"/>
      <c r="AH17" s="23"/>
    </row>
    <row r="18" spans="1:34">
      <c r="A18" s="11"/>
      <c r="B18" s="23" t="s">
        <v>52</v>
      </c>
      <c r="C18" s="23" t="s">
        <v>53</v>
      </c>
      <c r="D18" s="53" t="s">
        <v>61</v>
      </c>
      <c r="E18" s="53"/>
      <c r="F18" s="24">
        <v>0.93537400000000004</v>
      </c>
      <c r="G18" s="25">
        <v>48.951031999999998</v>
      </c>
      <c r="H18" s="26">
        <v>0.29137525216465993</v>
      </c>
      <c r="I18" s="23"/>
      <c r="J18" s="23"/>
      <c r="K18" s="26"/>
      <c r="L18" s="24">
        <v>1.002721</v>
      </c>
      <c r="M18" s="25">
        <v>45.811495999999998</v>
      </c>
      <c r="N18" s="26">
        <v>0.35078535863002419</v>
      </c>
      <c r="O18" s="27"/>
      <c r="P18" s="49"/>
      <c r="Q18" s="29"/>
      <c r="R18" s="30"/>
      <c r="S18" s="50"/>
      <c r="T18" s="32"/>
      <c r="U18" s="33"/>
      <c r="V18" s="51"/>
      <c r="W18" s="35"/>
      <c r="X18" s="36"/>
      <c r="Y18" s="43"/>
      <c r="Z18" s="38"/>
      <c r="AA18" s="39"/>
      <c r="AB18" s="52"/>
      <c r="AC18" s="41"/>
      <c r="AD18" s="23"/>
      <c r="AE18" s="23"/>
      <c r="AF18" s="23"/>
      <c r="AG18" s="23"/>
      <c r="AH18" s="23"/>
    </row>
    <row r="19" spans="1:34">
      <c r="A19" s="11"/>
      <c r="B19" s="23"/>
      <c r="C19" s="23"/>
      <c r="D19" s="53"/>
      <c r="E19" s="53"/>
      <c r="F19" s="24"/>
      <c r="G19" s="25"/>
      <c r="H19" s="26"/>
      <c r="I19" s="23"/>
      <c r="J19" s="23"/>
      <c r="K19" s="26"/>
      <c r="L19" s="24"/>
      <c r="M19" s="23"/>
      <c r="N19" s="26"/>
      <c r="O19" s="27"/>
      <c r="P19" s="49"/>
      <c r="Q19" s="29"/>
      <c r="R19" s="30"/>
      <c r="S19" s="50"/>
      <c r="T19" s="32"/>
      <c r="U19" s="33"/>
      <c r="V19" s="51"/>
      <c r="W19" s="35"/>
      <c r="X19" s="36"/>
      <c r="Y19" s="43"/>
      <c r="Z19" s="38"/>
      <c r="AA19" s="39"/>
      <c r="AB19" s="52"/>
      <c r="AC19" s="41"/>
      <c r="AD19" s="23"/>
      <c r="AE19" s="23"/>
      <c r="AF19" s="23"/>
      <c r="AG19" s="23"/>
      <c r="AH19" s="23"/>
    </row>
    <row r="20" spans="1:34">
      <c r="A20" s="44" t="s">
        <v>59</v>
      </c>
      <c r="B20" s="45"/>
      <c r="C20" s="45"/>
      <c r="D20" s="45"/>
      <c r="E20" s="45"/>
      <c r="F20" s="46">
        <v>0.92789100000000013</v>
      </c>
      <c r="G20" s="47">
        <v>46.989340166666665</v>
      </c>
      <c r="H20" s="48">
        <v>0.30339076852926666</v>
      </c>
      <c r="I20" s="47">
        <v>1.159864</v>
      </c>
      <c r="J20" s="47">
        <v>38.272439200000008</v>
      </c>
      <c r="K20" s="48">
        <v>0.3679931723844706</v>
      </c>
      <c r="L20" s="46">
        <v>1.092517</v>
      </c>
      <c r="M20" s="47">
        <v>39.647984833333332</v>
      </c>
      <c r="N20" s="48">
        <v>0.34730384781588675</v>
      </c>
      <c r="O20" s="46">
        <v>1.2085035</v>
      </c>
      <c r="P20" s="47">
        <v>38.52418325</v>
      </c>
      <c r="Q20" s="48">
        <v>0.36676423493425475</v>
      </c>
      <c r="R20" s="46">
        <f>AVERAGE(R13:R18)</f>
        <v>1.432993</v>
      </c>
      <c r="S20" s="46">
        <f>AVERAGE(S13:S18)</f>
        <v>44.709440499999999</v>
      </c>
      <c r="T20" s="46">
        <f>AVERAGE(T13:T18)</f>
        <v>0.4728305393192252</v>
      </c>
      <c r="U20" s="46">
        <v>1.3259864000000001</v>
      </c>
      <c r="V20" s="47">
        <v>43.275981600000001</v>
      </c>
      <c r="W20" s="48">
        <v>0.4310135381245469</v>
      </c>
      <c r="X20" s="46">
        <v>1.107483</v>
      </c>
      <c r="Y20" s="47">
        <v>45.638748399999997</v>
      </c>
      <c r="Z20" s="48">
        <v>0.30630949500549964</v>
      </c>
      <c r="AA20" s="46">
        <v>1.1538775999999999</v>
      </c>
      <c r="AB20" s="47">
        <v>46.786783</v>
      </c>
      <c r="AC20" s="48">
        <v>0.34355631544072829</v>
      </c>
      <c r="AD20" s="45"/>
      <c r="AE20" s="45"/>
      <c r="AF20" s="45"/>
      <c r="AG20" s="45"/>
      <c r="AH20" s="45"/>
    </row>
    <row r="21" spans="1:34">
      <c r="A21" s="44" t="s">
        <v>60</v>
      </c>
      <c r="B21" s="45"/>
      <c r="C21" s="45"/>
      <c r="D21" s="45"/>
      <c r="E21" s="45"/>
      <c r="F21" s="46">
        <v>2.5042907914217968E-2</v>
      </c>
      <c r="G21" s="47">
        <v>3.9383372114133857</v>
      </c>
      <c r="H21" s="48">
        <v>1.8878310453535701E-2</v>
      </c>
      <c r="I21" s="47">
        <v>0.1600557550277408</v>
      </c>
      <c r="J21" s="47">
        <v>5.7530698502864492</v>
      </c>
      <c r="K21" s="48">
        <v>1.7026862389016184E-2</v>
      </c>
      <c r="L21" s="46">
        <v>0.10422612947816878</v>
      </c>
      <c r="M21" s="47">
        <v>5.2443860236679907</v>
      </c>
      <c r="N21" s="48">
        <v>3.5726428795556923E-2</v>
      </c>
      <c r="O21" s="46">
        <v>0.22135012508467264</v>
      </c>
      <c r="P21" s="47">
        <v>4.5705051670414267</v>
      </c>
      <c r="Q21" s="48">
        <v>6.5601994980950942E-2</v>
      </c>
      <c r="R21" s="46">
        <f>STDEV(R13:R18)</f>
        <v>0.50046614668526812</v>
      </c>
      <c r="S21" s="46">
        <f>STDEV(S13:S18)</f>
        <v>3.0029534322439408</v>
      </c>
      <c r="T21" s="46">
        <f>STDEV(T13:T18)</f>
        <v>0.20613896227732928</v>
      </c>
      <c r="U21" s="46">
        <v>0.32404036346927506</v>
      </c>
      <c r="V21" s="47">
        <v>6.2487201845846849</v>
      </c>
      <c r="W21" s="48">
        <v>0.20990234793986393</v>
      </c>
      <c r="X21" s="46">
        <v>0.10232848598020002</v>
      </c>
      <c r="Y21" s="47">
        <v>4.0715091106022721</v>
      </c>
      <c r="Z21" s="48">
        <v>4.0988135279513123E-2</v>
      </c>
      <c r="AA21" s="46">
        <v>6.0190490929215738E-2</v>
      </c>
      <c r="AB21" s="47">
        <v>7.5176176352119901</v>
      </c>
      <c r="AC21" s="48">
        <v>2.424933899002157E-2</v>
      </c>
      <c r="AD21" s="45"/>
      <c r="AE21" s="45"/>
      <c r="AF21" s="45"/>
      <c r="AG21" s="45"/>
      <c r="AH21" s="45"/>
    </row>
    <row r="22" spans="1:34">
      <c r="A22" s="11"/>
      <c r="B22" s="23"/>
      <c r="C22" s="54"/>
      <c r="D22" s="53"/>
      <c r="E22" s="53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3"/>
      <c r="AE22" s="23"/>
      <c r="AF22" s="23"/>
      <c r="AG22" s="23"/>
      <c r="AH22" s="23"/>
    </row>
    <row r="23" spans="1:34">
      <c r="A23" s="11"/>
      <c r="B23" s="23" t="s">
        <v>62</v>
      </c>
      <c r="C23" s="23" t="s">
        <v>53</v>
      </c>
      <c r="D23" s="53" t="s">
        <v>61</v>
      </c>
      <c r="E23" s="53"/>
      <c r="F23" s="24">
        <v>0.71836699999999998</v>
      </c>
      <c r="G23" s="25">
        <v>39.007097999999999</v>
      </c>
      <c r="H23" s="26">
        <v>0.22695025378273062</v>
      </c>
      <c r="I23" s="24">
        <v>0.73333300000000001</v>
      </c>
      <c r="J23" s="25">
        <v>32.426302999999997</v>
      </c>
      <c r="K23" s="26">
        <v>0.22222212121212123</v>
      </c>
      <c r="L23" s="24">
        <v>0.75578199999999995</v>
      </c>
      <c r="M23" s="25">
        <v>43.429853000000001</v>
      </c>
      <c r="N23" s="26">
        <v>0.22494422393287347</v>
      </c>
      <c r="O23" s="27">
        <v>0.78571400000000002</v>
      </c>
      <c r="P23" s="28">
        <v>44.642867000000003</v>
      </c>
      <c r="Q23" s="29">
        <v>0.2343749114435382</v>
      </c>
      <c r="R23" s="30">
        <v>0.80067999999999995</v>
      </c>
      <c r="S23" s="31">
        <v>44.759835000000002</v>
      </c>
      <c r="T23" s="32">
        <v>0.23362436686857038</v>
      </c>
      <c r="U23" s="33">
        <v>0.81564599999999998</v>
      </c>
      <c r="V23" s="34">
        <v>46.325178999999999</v>
      </c>
      <c r="W23" s="35">
        <v>0.24276161177952441</v>
      </c>
      <c r="X23" s="36">
        <v>0.76326499999999997</v>
      </c>
      <c r="Y23" s="37">
        <v>42.161023999999998</v>
      </c>
      <c r="Z23" s="38">
        <v>0.21610159534062123</v>
      </c>
      <c r="AA23" s="39">
        <v>0.83809500000000003</v>
      </c>
      <c r="AB23" s="40">
        <v>37.527597999999998</v>
      </c>
      <c r="AC23" s="41">
        <v>0.24724054190871664</v>
      </c>
      <c r="AD23" s="23"/>
      <c r="AE23" s="23"/>
      <c r="AF23" s="23"/>
      <c r="AG23" s="23"/>
      <c r="AH23" s="23"/>
    </row>
    <row r="24" spans="1:34">
      <c r="A24" s="11"/>
      <c r="B24" s="23" t="s">
        <v>62</v>
      </c>
      <c r="C24" s="23" t="s">
        <v>53</v>
      </c>
      <c r="D24" s="53" t="s">
        <v>61</v>
      </c>
      <c r="E24" s="53"/>
      <c r="F24" s="24">
        <v>0.68843500000000002</v>
      </c>
      <c r="G24" s="25">
        <v>41.561188000000001</v>
      </c>
      <c r="H24" s="26">
        <v>0.19409270923463867</v>
      </c>
      <c r="I24" s="24">
        <v>0.77823100000000001</v>
      </c>
      <c r="J24" s="25">
        <v>48.775069000000002</v>
      </c>
      <c r="K24" s="26">
        <v>0.23162574437536759</v>
      </c>
      <c r="L24" s="24">
        <v>0.83061200000000002</v>
      </c>
      <c r="M24" s="25">
        <v>45.862895999999999</v>
      </c>
      <c r="N24" s="26">
        <v>0.2624112802995982</v>
      </c>
      <c r="O24" s="27">
        <v>0.83809500000000003</v>
      </c>
      <c r="P24" s="28">
        <v>49.650334000000001</v>
      </c>
      <c r="Q24" s="29">
        <v>0.26107219354284028</v>
      </c>
      <c r="R24" s="30">
        <v>0.79319700000000004</v>
      </c>
      <c r="S24" s="31">
        <v>41.078845000000001</v>
      </c>
      <c r="T24" s="32">
        <v>0.21991691811279962</v>
      </c>
      <c r="U24" s="33">
        <v>0.75578199999999995</v>
      </c>
      <c r="V24" s="34">
        <v>39.959437000000001</v>
      </c>
      <c r="W24" s="35">
        <v>0.20486804968995281</v>
      </c>
      <c r="X24" s="36">
        <v>0.83809500000000003</v>
      </c>
      <c r="Y24" s="37">
        <v>41.176476999999998</v>
      </c>
      <c r="Z24" s="38">
        <v>0.21960775373808378</v>
      </c>
      <c r="AA24" s="39">
        <v>0.85</v>
      </c>
      <c r="AB24" s="40">
        <v>34.872973000000002</v>
      </c>
      <c r="AC24" s="41">
        <v>0.23556584162271055</v>
      </c>
      <c r="AD24" s="23"/>
      <c r="AE24" s="23"/>
      <c r="AF24" s="23"/>
      <c r="AG24" s="23"/>
      <c r="AH24" s="23"/>
    </row>
    <row r="25" spans="1:34">
      <c r="A25" s="11"/>
      <c r="B25" s="23" t="s">
        <v>62</v>
      </c>
      <c r="C25" s="23" t="s">
        <v>53</v>
      </c>
      <c r="D25" s="53" t="s">
        <v>61</v>
      </c>
      <c r="E25" s="53"/>
      <c r="F25" s="24">
        <v>0.78571400000000002</v>
      </c>
      <c r="G25" s="25">
        <v>43.571438000000001</v>
      </c>
      <c r="H25" s="26">
        <v>0.24999992045454186</v>
      </c>
      <c r="I25" s="24">
        <v>0.80816299999999996</v>
      </c>
      <c r="J25" s="25">
        <v>47.342976</v>
      </c>
      <c r="K25" s="26">
        <v>0.26086949504496348</v>
      </c>
      <c r="L25" s="24">
        <v>0.77074799999999999</v>
      </c>
      <c r="M25" s="25">
        <v>36.746991000000001</v>
      </c>
      <c r="N25" s="26">
        <v>0.20682720739475935</v>
      </c>
      <c r="O25" s="27">
        <v>0.80816299999999996</v>
      </c>
      <c r="P25" s="28">
        <v>46.726874000000002</v>
      </c>
      <c r="Q25" s="29">
        <v>0.24379224402301561</v>
      </c>
      <c r="R25" s="30">
        <v>0.80816299999999996</v>
      </c>
      <c r="S25" s="31">
        <v>45.681829</v>
      </c>
      <c r="T25" s="32">
        <v>0.24545446538317037</v>
      </c>
      <c r="U25" s="33">
        <v>0.75578199999999995</v>
      </c>
      <c r="V25" s="34">
        <v>39.843755000000002</v>
      </c>
      <c r="W25" s="35">
        <v>0.19726551845551879</v>
      </c>
      <c r="X25" s="36">
        <v>0.83061200000000002</v>
      </c>
      <c r="Y25" s="37">
        <v>46.23657</v>
      </c>
      <c r="Z25" s="38">
        <v>0.23870959583767293</v>
      </c>
      <c r="AA25" s="39">
        <v>0.78571400000000002</v>
      </c>
      <c r="AB25" s="40">
        <v>41.313566000000002</v>
      </c>
      <c r="AC25" s="41">
        <v>0.22245753294263576</v>
      </c>
      <c r="AD25" s="23"/>
      <c r="AE25" s="23"/>
      <c r="AF25" s="23"/>
      <c r="AG25" s="23"/>
      <c r="AH25" s="23"/>
    </row>
    <row r="26" spans="1:34">
      <c r="A26" s="11"/>
      <c r="B26" s="23" t="s">
        <v>62</v>
      </c>
      <c r="C26" s="23" t="s">
        <v>53</v>
      </c>
      <c r="D26" s="53" t="s">
        <v>61</v>
      </c>
      <c r="E26" s="23"/>
      <c r="F26" s="24"/>
      <c r="G26" s="23"/>
      <c r="H26" s="26"/>
      <c r="I26" s="24">
        <v>0.71836699999999998</v>
      </c>
      <c r="J26" s="25">
        <v>44.647497000000001</v>
      </c>
      <c r="K26" s="26">
        <v>0.25065265496760974</v>
      </c>
      <c r="L26" s="24">
        <v>0.70340100000000005</v>
      </c>
      <c r="M26" s="25">
        <v>44.400795000000002</v>
      </c>
      <c r="N26" s="26">
        <v>0.18467571788185602</v>
      </c>
      <c r="O26" s="27">
        <v>0.80816299999999996</v>
      </c>
      <c r="P26" s="28">
        <v>43.317982000000001</v>
      </c>
      <c r="Q26" s="29">
        <v>0.2488478482235755</v>
      </c>
      <c r="R26" s="30">
        <v>0.76326499999999997</v>
      </c>
      <c r="S26" s="31">
        <v>41.113497000000002</v>
      </c>
      <c r="T26" s="32">
        <v>0.21841531890442223</v>
      </c>
      <c r="U26" s="33">
        <v>0.74081600000000003</v>
      </c>
      <c r="V26" s="34">
        <v>41.739137999999997</v>
      </c>
      <c r="W26" s="35">
        <v>0.21521728836140616</v>
      </c>
      <c r="X26" s="36">
        <v>0.78571400000000002</v>
      </c>
      <c r="Y26" s="37">
        <v>44.967889999999997</v>
      </c>
      <c r="Z26" s="38">
        <v>0.22483930728864709</v>
      </c>
      <c r="AA26" s="39">
        <v>0.81564599999999998</v>
      </c>
      <c r="AB26" s="40">
        <v>37.550204000000001</v>
      </c>
      <c r="AC26" s="41">
        <v>0.21887540986509973</v>
      </c>
      <c r="AD26" s="23"/>
      <c r="AE26" s="23"/>
      <c r="AF26" s="23"/>
      <c r="AG26" s="23"/>
      <c r="AH26" s="23"/>
    </row>
    <row r="27" spans="1:34">
      <c r="A27" s="11"/>
      <c r="B27" s="23" t="s">
        <v>62</v>
      </c>
      <c r="C27" s="23" t="s">
        <v>53</v>
      </c>
      <c r="D27" s="53" t="s">
        <v>61</v>
      </c>
      <c r="E27" s="23"/>
      <c r="F27" s="24"/>
      <c r="G27" s="23"/>
      <c r="H27" s="26"/>
      <c r="I27" s="24">
        <v>0.71836699999999998</v>
      </c>
      <c r="J27" s="25">
        <v>42.687753999999998</v>
      </c>
      <c r="K27" s="26">
        <v>0.18972320637440096</v>
      </c>
      <c r="L27" s="24">
        <v>0.75578199999999995</v>
      </c>
      <c r="M27" s="25">
        <v>49.647042999999996</v>
      </c>
      <c r="N27" s="26">
        <v>0.23764696856117967</v>
      </c>
      <c r="O27" s="27">
        <v>0.74829900000000005</v>
      </c>
      <c r="P27" s="28">
        <v>47.204979999999999</v>
      </c>
      <c r="Q27" s="29">
        <v>0.20703923264511997</v>
      </c>
      <c r="R27" s="30">
        <v>0.79319700000000004</v>
      </c>
      <c r="S27" s="31">
        <v>34.507043000000003</v>
      </c>
      <c r="T27" s="32">
        <v>0.24882621155013482</v>
      </c>
      <c r="U27" s="33">
        <v>0.75578199999999995</v>
      </c>
      <c r="V27" s="34">
        <v>31.914891999999998</v>
      </c>
      <c r="W27" s="35">
        <v>0.23877059595501982</v>
      </c>
      <c r="X27" s="36">
        <v>0.80067999999999995</v>
      </c>
      <c r="Y27" s="37">
        <v>38.084116999999999</v>
      </c>
      <c r="Z27" s="38">
        <v>0.24999992194137421</v>
      </c>
      <c r="AA27" s="39">
        <v>0.80816299999999996</v>
      </c>
      <c r="AB27" s="40">
        <v>33.682009000000001</v>
      </c>
      <c r="AC27" s="41">
        <v>0.22594133252219606</v>
      </c>
      <c r="AD27" s="23"/>
      <c r="AE27" s="23"/>
      <c r="AF27" s="23"/>
      <c r="AG27" s="23"/>
      <c r="AH27" s="23"/>
    </row>
    <row r="28" spans="1:34">
      <c r="A28" s="11"/>
      <c r="B28" s="23"/>
      <c r="C28" s="23"/>
      <c r="D28" s="53"/>
      <c r="E28" s="23"/>
      <c r="F28" s="24"/>
      <c r="G28" s="23"/>
      <c r="H28" s="26"/>
      <c r="I28" s="24"/>
      <c r="J28" s="25"/>
      <c r="K28" s="26"/>
      <c r="L28" s="24"/>
      <c r="M28" s="25"/>
      <c r="N28" s="26"/>
      <c r="O28" s="27"/>
      <c r="P28" s="28"/>
      <c r="Q28" s="29"/>
      <c r="R28" s="30"/>
      <c r="S28" s="31"/>
      <c r="T28" s="32"/>
      <c r="U28" s="33"/>
      <c r="V28" s="34"/>
      <c r="W28" s="35"/>
      <c r="X28" s="36"/>
      <c r="Y28" s="37"/>
      <c r="Z28" s="38"/>
      <c r="AA28" s="39"/>
      <c r="AB28" s="40"/>
      <c r="AC28" s="41"/>
      <c r="AD28" s="23"/>
      <c r="AE28" s="23"/>
      <c r="AF28" s="23"/>
      <c r="AG28" s="23"/>
      <c r="AH28" s="23"/>
    </row>
    <row r="29" spans="1:34">
      <c r="A29" s="44" t="s">
        <v>59</v>
      </c>
      <c r="B29" s="45"/>
      <c r="C29" s="45"/>
      <c r="D29" s="45"/>
      <c r="E29" s="45"/>
      <c r="F29" s="46">
        <v>0.73083866666666664</v>
      </c>
      <c r="G29" s="47">
        <v>41.379908</v>
      </c>
      <c r="H29" s="48">
        <v>0.22368096115730374</v>
      </c>
      <c r="I29" s="47">
        <v>0.75129219999999997</v>
      </c>
      <c r="J29" s="47">
        <v>43.175919799999996</v>
      </c>
      <c r="K29" s="48">
        <v>0.23101864439489259</v>
      </c>
      <c r="L29" s="46">
        <v>0.76326499999999986</v>
      </c>
      <c r="M29" s="47">
        <v>44.017515600000003</v>
      </c>
      <c r="N29" s="48">
        <v>0.22330107961405332</v>
      </c>
      <c r="O29" s="46">
        <v>0.79768679999999992</v>
      </c>
      <c r="P29" s="47">
        <v>46.308607400000007</v>
      </c>
      <c r="Q29" s="48">
        <v>0.2390252859756179</v>
      </c>
      <c r="R29" s="46">
        <f>AVERAGE(R23:R27)</f>
        <v>0.79170040000000008</v>
      </c>
      <c r="S29" s="46">
        <f t="shared" ref="S29:T29" si="1">AVERAGE(S23:S27)</f>
        <v>41.428209800000005</v>
      </c>
      <c r="T29" s="46">
        <f t="shared" si="1"/>
        <v>0.23324745616381951</v>
      </c>
      <c r="U29" s="46">
        <v>0.76476160000000004</v>
      </c>
      <c r="V29" s="47">
        <v>39.956480200000001</v>
      </c>
      <c r="W29" s="48">
        <v>0.2197766128482844</v>
      </c>
      <c r="X29" s="46">
        <v>0.80367320000000009</v>
      </c>
      <c r="Y29" s="47">
        <v>42.525215600000003</v>
      </c>
      <c r="Z29" s="48">
        <v>0.22985163482927984</v>
      </c>
      <c r="AA29" s="46">
        <v>0.81952360000000013</v>
      </c>
      <c r="AB29" s="47">
        <v>36.989269999999998</v>
      </c>
      <c r="AC29" s="48">
        <v>0.23001613177227176</v>
      </c>
      <c r="AD29" s="45"/>
      <c r="AE29" s="45"/>
      <c r="AF29" s="45"/>
      <c r="AG29" s="45"/>
      <c r="AH29" s="45"/>
    </row>
    <row r="30" spans="1:34">
      <c r="A30" s="44" t="s">
        <v>60</v>
      </c>
      <c r="B30" s="45"/>
      <c r="C30" s="45"/>
      <c r="D30" s="45"/>
      <c r="E30" s="45"/>
      <c r="F30" s="46">
        <v>4.9824269310581301E-2</v>
      </c>
      <c r="G30" s="47">
        <v>2.2875634936980447</v>
      </c>
      <c r="H30" s="48">
        <v>2.8096623859455241E-2</v>
      </c>
      <c r="I30" s="46">
        <v>4.0157992021514224E-2</v>
      </c>
      <c r="J30" s="47">
        <v>6.4550936435599526</v>
      </c>
      <c r="K30" s="48">
        <v>2.7656953228338454E-2</v>
      </c>
      <c r="L30" s="46">
        <v>4.5517312014221566E-2</v>
      </c>
      <c r="M30" s="47">
        <v>4.7023873180854405</v>
      </c>
      <c r="N30" s="48">
        <v>2.9586395883243761E-2</v>
      </c>
      <c r="O30" s="46">
        <v>3.3297247967362095E-2</v>
      </c>
      <c r="P30" s="47">
        <v>2.4425447190978509</v>
      </c>
      <c r="Q30" s="48">
        <v>2.0310135046131352E-2</v>
      </c>
      <c r="R30" s="46">
        <f>STDEV(R23:R27)</f>
        <v>1.7063865412033696E-2</v>
      </c>
      <c r="S30" s="46">
        <f t="shared" ref="S30:T30" si="2">STDEV(S23:S27)</f>
        <v>4.396494414737405</v>
      </c>
      <c r="T30" s="46">
        <f t="shared" si="2"/>
        <v>1.4049433223075327E-2</v>
      </c>
      <c r="U30" s="46">
        <v>2.9174104832882186E-2</v>
      </c>
      <c r="V30" s="47">
        <v>5.2061994230144375</v>
      </c>
      <c r="W30" s="48">
        <v>2.0241563897773977E-2</v>
      </c>
      <c r="X30" s="46">
        <v>3.1124242957861661E-2</v>
      </c>
      <c r="Y30" s="47">
        <v>3.2177592286549812</v>
      </c>
      <c r="Z30" s="48">
        <v>1.4173399908829402E-2</v>
      </c>
      <c r="AA30" s="46">
        <v>2.5302647693472707E-2</v>
      </c>
      <c r="AB30" s="47">
        <v>2.9462123225374475</v>
      </c>
      <c r="AC30" s="48">
        <v>1.1460057523647703E-2</v>
      </c>
      <c r="AD30" s="45"/>
      <c r="AE30" s="45"/>
      <c r="AF30" s="45"/>
      <c r="AG30" s="45"/>
      <c r="AH30" s="45"/>
    </row>
  </sheetData>
  <mergeCells count="9">
    <mergeCell ref="X1:Z1"/>
    <mergeCell ref="AA1:AC1"/>
    <mergeCell ref="AF1:AH1"/>
    <mergeCell ref="F1:H1"/>
    <mergeCell ref="I1:K1"/>
    <mergeCell ref="L1:N1"/>
    <mergeCell ref="O1:Q1"/>
    <mergeCell ref="R1:T1"/>
    <mergeCell ref="U1:W1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"/>
  <sheetViews>
    <sheetView workbookViewId="0">
      <selection sqref="A1:XFD1048576"/>
    </sheetView>
  </sheetViews>
  <sheetFormatPr baseColWidth="10" defaultRowHeight="16"/>
  <cols>
    <col min="1" max="1" width="25.33203125" style="12" customWidth="1"/>
    <col min="2" max="2" width="16.33203125" style="12" customWidth="1"/>
    <col min="3" max="16384" width="10.83203125" style="12"/>
  </cols>
  <sheetData>
    <row r="1" spans="1:9">
      <c r="A1" s="55" t="s">
        <v>17</v>
      </c>
      <c r="B1" s="55" t="s">
        <v>15</v>
      </c>
    </row>
    <row r="2" spans="1:9">
      <c r="A2" s="55"/>
      <c r="B2" s="55"/>
    </row>
    <row r="3" spans="1:9" s="55" customFormat="1">
      <c r="A3" s="56" t="s">
        <v>18</v>
      </c>
      <c r="B3" s="56">
        <v>2243</v>
      </c>
      <c r="C3" s="56">
        <v>2244</v>
      </c>
      <c r="D3" s="56">
        <v>2245</v>
      </c>
      <c r="E3" s="56">
        <v>2204</v>
      </c>
      <c r="F3" s="56">
        <v>2205</v>
      </c>
      <c r="G3" s="56">
        <v>2206</v>
      </c>
      <c r="H3" s="56">
        <v>2211</v>
      </c>
      <c r="I3" s="56">
        <v>2214</v>
      </c>
    </row>
    <row r="4" spans="1:9">
      <c r="A4" s="56" t="s">
        <v>19</v>
      </c>
      <c r="B4" s="56" t="s">
        <v>16</v>
      </c>
      <c r="C4" s="56" t="s">
        <v>16</v>
      </c>
      <c r="D4" s="56" t="s">
        <v>16</v>
      </c>
      <c r="E4" s="56" t="s">
        <v>20</v>
      </c>
      <c r="F4" s="56" t="s">
        <v>20</v>
      </c>
      <c r="G4" s="56" t="s">
        <v>20</v>
      </c>
      <c r="H4" s="56" t="s">
        <v>20</v>
      </c>
      <c r="I4" s="56" t="s">
        <v>20</v>
      </c>
    </row>
    <row r="5" spans="1:9">
      <c r="A5" s="56">
        <v>1</v>
      </c>
      <c r="B5" s="12">
        <v>1.17</v>
      </c>
      <c r="C5" s="12">
        <v>1.18</v>
      </c>
      <c r="D5" s="12">
        <v>2.56</v>
      </c>
      <c r="E5" s="12">
        <v>5.71</v>
      </c>
      <c r="F5" s="12">
        <v>1.97</v>
      </c>
      <c r="G5" s="12">
        <v>6.91</v>
      </c>
      <c r="H5" s="12">
        <v>5.49</v>
      </c>
      <c r="I5" s="12">
        <v>2.86</v>
      </c>
    </row>
    <row r="6" spans="1:9">
      <c r="A6" s="56">
        <v>2</v>
      </c>
      <c r="B6" s="12">
        <v>0.88</v>
      </c>
      <c r="C6" s="12">
        <v>0.94</v>
      </c>
      <c r="D6" s="12">
        <v>2.85</v>
      </c>
      <c r="E6" s="12">
        <v>2.75</v>
      </c>
      <c r="F6" s="12">
        <v>4.67</v>
      </c>
      <c r="G6" s="12">
        <v>12.04</v>
      </c>
      <c r="H6" s="12">
        <v>3.14</v>
      </c>
      <c r="I6" s="12">
        <v>1.95</v>
      </c>
    </row>
    <row r="7" spans="1:9">
      <c r="A7" s="56">
        <v>3</v>
      </c>
      <c r="B7" s="12">
        <v>0.52</v>
      </c>
      <c r="C7" s="12">
        <v>0.42</v>
      </c>
      <c r="D7" s="12">
        <v>2.5299999999999998</v>
      </c>
      <c r="E7" s="12">
        <v>4.04</v>
      </c>
      <c r="F7" s="12">
        <v>5.43</v>
      </c>
      <c r="G7" s="12">
        <v>11.34</v>
      </c>
      <c r="H7" s="12">
        <v>1.37</v>
      </c>
      <c r="I7" s="12">
        <v>4.57</v>
      </c>
    </row>
    <row r="8" spans="1:9">
      <c r="A8" s="56">
        <v>4</v>
      </c>
      <c r="B8" s="12">
        <v>0.92</v>
      </c>
      <c r="C8" s="12">
        <v>1.27</v>
      </c>
      <c r="D8" s="12">
        <v>2.56</v>
      </c>
      <c r="E8" s="12">
        <v>2.66</v>
      </c>
      <c r="F8" s="12">
        <v>12.2</v>
      </c>
      <c r="G8" s="12">
        <v>21.69</v>
      </c>
      <c r="H8" s="12">
        <v>1.0900000000000001</v>
      </c>
      <c r="I8" s="12">
        <v>1.25</v>
      </c>
    </row>
    <row r="9" spans="1:9">
      <c r="A9" s="56">
        <v>5</v>
      </c>
      <c r="B9" s="12">
        <v>0.56999999999999995</v>
      </c>
      <c r="C9" s="12">
        <v>1.72</v>
      </c>
      <c r="D9" s="12">
        <v>2.42</v>
      </c>
      <c r="E9" s="12">
        <v>4.63</v>
      </c>
      <c r="F9" s="12">
        <v>17.170000000000002</v>
      </c>
      <c r="G9" s="12">
        <v>11.42</v>
      </c>
      <c r="H9" s="12">
        <v>0.57999999999999996</v>
      </c>
      <c r="I9" s="13">
        <v>3.31</v>
      </c>
    </row>
    <row r="11" spans="1:9">
      <c r="A11" s="55" t="s">
        <v>21</v>
      </c>
      <c r="B11" s="14" t="s">
        <v>22</v>
      </c>
      <c r="C11" s="15"/>
      <c r="D11" s="15"/>
      <c r="E11" s="15"/>
      <c r="F11" s="15"/>
      <c r="G11" s="15"/>
      <c r="H11" s="15"/>
      <c r="I11" s="15"/>
    </row>
    <row r="12" spans="1:9">
      <c r="B12" s="15"/>
      <c r="C12" s="15"/>
      <c r="D12" s="15"/>
      <c r="E12" s="15"/>
      <c r="F12" s="15"/>
      <c r="G12" s="15"/>
      <c r="H12" s="15"/>
      <c r="I12" s="15"/>
    </row>
  </sheetData>
  <pageMargins left="0.78740157499999996" right="0.78740157499999996" top="0.984251969" bottom="0.984251969" header="0.4921259845" footer="0.4921259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0"/>
  <sheetViews>
    <sheetView workbookViewId="0">
      <selection activeCell="E14" sqref="E14"/>
    </sheetView>
  </sheetViews>
  <sheetFormatPr baseColWidth="10" defaultRowHeight="16"/>
  <cols>
    <col min="1" max="1" width="23.1640625" style="2" customWidth="1"/>
    <col min="2" max="16384" width="10.83203125" style="2"/>
  </cols>
  <sheetData>
    <row r="1" spans="1:21" s="55" customFormat="1">
      <c r="A1" s="55" t="s">
        <v>4</v>
      </c>
      <c r="B1" s="63" t="s">
        <v>5</v>
      </c>
      <c r="C1" s="63"/>
    </row>
    <row r="2" spans="1:21">
      <c r="A2" s="16"/>
      <c r="B2" s="63" t="s">
        <v>0</v>
      </c>
      <c r="C2" s="63"/>
      <c r="D2" s="16"/>
      <c r="E2" s="16"/>
      <c r="F2" s="16"/>
      <c r="G2" s="16"/>
      <c r="H2" s="16"/>
      <c r="I2" s="16"/>
      <c r="J2" s="16"/>
      <c r="K2" s="16"/>
      <c r="L2" s="16"/>
    </row>
    <row r="3" spans="1:21">
      <c r="A3" s="18" t="s">
        <v>15</v>
      </c>
      <c r="B3" s="56" t="s">
        <v>2</v>
      </c>
      <c r="C3" s="56" t="s">
        <v>3</v>
      </c>
      <c r="D3" s="16"/>
      <c r="E3" s="16"/>
      <c r="F3" s="16"/>
      <c r="G3" s="16"/>
      <c r="H3" s="16"/>
      <c r="I3" s="16"/>
      <c r="J3" s="16"/>
      <c r="K3" s="16"/>
      <c r="L3" s="16"/>
    </row>
    <row r="4" spans="1:21">
      <c r="A4" s="18">
        <v>1093</v>
      </c>
      <c r="B4" s="17">
        <v>0.82535700000000001</v>
      </c>
      <c r="C4" s="17">
        <v>3.2257000000000001E-2</v>
      </c>
      <c r="D4" s="16"/>
      <c r="E4" s="16"/>
      <c r="F4" s="16"/>
      <c r="G4" s="16"/>
      <c r="H4" s="16"/>
      <c r="I4" s="16"/>
      <c r="J4" s="16"/>
      <c r="K4" s="16"/>
      <c r="L4" s="16"/>
    </row>
    <row r="5" spans="1:21">
      <c r="A5" s="18">
        <v>1095</v>
      </c>
      <c r="B5" s="17">
        <v>-0.33413999999999999</v>
      </c>
      <c r="C5" s="17">
        <v>3.4218999999999999E-2</v>
      </c>
      <c r="D5" s="16"/>
      <c r="E5" s="16"/>
      <c r="F5" s="16"/>
      <c r="G5" s="16"/>
      <c r="H5" s="16"/>
      <c r="I5" s="16"/>
      <c r="J5" s="16"/>
      <c r="K5" s="16"/>
      <c r="L5" s="16"/>
    </row>
    <row r="6" spans="1:21">
      <c r="A6" s="18">
        <v>3910</v>
      </c>
      <c r="B6" s="17">
        <v>-1.69689</v>
      </c>
      <c r="C6" s="17">
        <v>4.2583999999999997E-2</v>
      </c>
    </row>
    <row r="7" spans="1:21">
      <c r="A7" s="18">
        <v>3931</v>
      </c>
      <c r="B7" s="17">
        <v>0.32513199999999998</v>
      </c>
      <c r="C7" s="17">
        <v>2.7597E-2</v>
      </c>
    </row>
    <row r="8" spans="1:21">
      <c r="A8" s="18">
        <v>3932</v>
      </c>
      <c r="B8" s="17">
        <v>0.259135</v>
      </c>
      <c r="C8" s="17">
        <v>3.6232E-2</v>
      </c>
    </row>
    <row r="9" spans="1:21">
      <c r="A9" s="18" t="s">
        <v>59</v>
      </c>
      <c r="B9" s="17">
        <f>AVERAGE(B4:B8)</f>
        <v>-0.12428120000000001</v>
      </c>
      <c r="C9" s="17">
        <f>AVERAGE(C4:C8)</f>
        <v>3.4577800000000006E-2</v>
      </c>
    </row>
    <row r="10" spans="1:21">
      <c r="A10" s="18" t="s">
        <v>60</v>
      </c>
      <c r="B10" s="17">
        <f>STDEV(B4:B8)</f>
        <v>0.97055809607550025</v>
      </c>
      <c r="C10" s="17">
        <f>STDEV(C4:C8)</f>
        <v>5.5018641113717074E-3</v>
      </c>
    </row>
    <row r="12" spans="1:21">
      <c r="B12" s="63" t="s">
        <v>1</v>
      </c>
      <c r="C12" s="63"/>
    </row>
    <row r="13" spans="1:21">
      <c r="A13" s="56" t="s">
        <v>15</v>
      </c>
      <c r="B13" s="56" t="s">
        <v>2</v>
      </c>
      <c r="C13" s="56" t="s">
        <v>3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>
      <c r="A14" s="18">
        <v>4829</v>
      </c>
      <c r="B14" s="17">
        <v>17.632259999999999</v>
      </c>
      <c r="C14" s="17">
        <v>0.272202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>
      <c r="A15" s="18">
        <v>4830</v>
      </c>
      <c r="B15" s="17">
        <v>18.691859999999998</v>
      </c>
      <c r="C15" s="17">
        <v>0.35081499999999999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>
      <c r="A16" s="18">
        <v>4801</v>
      </c>
      <c r="B16" s="17">
        <v>12.346719999999999</v>
      </c>
      <c r="C16" s="17">
        <v>0.38295800000000002</v>
      </c>
    </row>
    <row r="17" spans="1:3">
      <c r="A17" s="18">
        <v>4802</v>
      </c>
      <c r="B17" s="17">
        <v>15.515370000000001</v>
      </c>
      <c r="C17" s="17">
        <v>0.51346899999999995</v>
      </c>
    </row>
    <row r="18" spans="1:3">
      <c r="A18" s="18">
        <v>4803</v>
      </c>
      <c r="B18" s="17">
        <v>15.00553</v>
      </c>
      <c r="C18" s="17">
        <v>0.60154399999999997</v>
      </c>
    </row>
    <row r="19" spans="1:3">
      <c r="A19" s="18" t="s">
        <v>59</v>
      </c>
      <c r="B19" s="15">
        <f>AVERAGE(B14:B18)</f>
        <v>15.838347999999996</v>
      </c>
      <c r="C19" s="15">
        <f>AVERAGE(C14:C18)</f>
        <v>0.42419759999999995</v>
      </c>
    </row>
    <row r="20" spans="1:3">
      <c r="A20" s="18" t="s">
        <v>60</v>
      </c>
      <c r="B20" s="15">
        <f>STDEV(B14:B18)</f>
        <v>2.4672868549218556</v>
      </c>
      <c r="C20" s="15">
        <f>STDEV(C14:C18)</f>
        <v>0.13191806307439513</v>
      </c>
    </row>
  </sheetData>
  <mergeCells count="3">
    <mergeCell ref="B1:C1"/>
    <mergeCell ref="B2:C2"/>
    <mergeCell ref="B12:C12"/>
  </mergeCells>
  <phoneticPr fontId="19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4"/>
  <sheetViews>
    <sheetView tabSelected="1" workbookViewId="0">
      <selection activeCell="H7" sqref="H7"/>
    </sheetView>
  </sheetViews>
  <sheetFormatPr baseColWidth="10" defaultRowHeight="16"/>
  <cols>
    <col min="1" max="1" width="17.83203125" style="2" customWidth="1"/>
    <col min="2" max="2" width="10.83203125" style="2"/>
    <col min="3" max="3" width="13" style="2" customWidth="1"/>
    <col min="4" max="4" width="10.83203125" style="2"/>
    <col min="5" max="5" width="21.5" style="2" customWidth="1"/>
    <col min="6" max="6" width="18.1640625" style="2" customWidth="1"/>
    <col min="7" max="7" width="10.83203125" style="2"/>
    <col min="8" max="8" width="24.5" style="2" customWidth="1"/>
    <col min="9" max="16384" width="10.83203125" style="2"/>
  </cols>
  <sheetData>
    <row r="1" spans="1:12">
      <c r="A1" s="1" t="s">
        <v>10</v>
      </c>
      <c r="C1" s="61" t="s">
        <v>11</v>
      </c>
      <c r="D1" s="61"/>
      <c r="E1" s="61"/>
      <c r="F1" s="61"/>
    </row>
    <row r="2" spans="1:12">
      <c r="F2" s="7"/>
      <c r="G2" s="7"/>
      <c r="H2" s="7"/>
      <c r="I2" s="7"/>
    </row>
    <row r="3" spans="1:12">
      <c r="A3" s="3" t="s">
        <v>18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33</v>
      </c>
      <c r="G3" s="9"/>
      <c r="H3" s="3" t="s">
        <v>63</v>
      </c>
      <c r="I3" s="3" t="s">
        <v>43</v>
      </c>
      <c r="J3" s="66"/>
      <c r="K3" s="66"/>
    </row>
    <row r="4" spans="1:12">
      <c r="A4" s="4">
        <v>2243</v>
      </c>
      <c r="B4" s="5" t="s">
        <v>6</v>
      </c>
      <c r="C4" s="5" t="s">
        <v>28</v>
      </c>
      <c r="D4" s="5" t="s">
        <v>29</v>
      </c>
      <c r="E4" s="5" t="s">
        <v>30</v>
      </c>
      <c r="F4" s="6">
        <v>68.8</v>
      </c>
      <c r="G4" s="6"/>
      <c r="H4" s="4" t="s">
        <v>64</v>
      </c>
      <c r="I4" s="67">
        <v>0.31111296047520803</v>
      </c>
      <c r="J4" s="8"/>
      <c r="K4" s="6"/>
    </row>
    <row r="5" spans="1:12">
      <c r="A5" s="4">
        <v>2243</v>
      </c>
      <c r="B5" s="5" t="s">
        <v>7</v>
      </c>
      <c r="C5" s="5" t="s">
        <v>28</v>
      </c>
      <c r="D5" s="5" t="s">
        <v>29</v>
      </c>
      <c r="E5" s="5" t="s">
        <v>30</v>
      </c>
      <c r="F5" s="6">
        <v>60.6</v>
      </c>
      <c r="G5" s="6"/>
      <c r="H5" s="4" t="s">
        <v>65</v>
      </c>
      <c r="I5" s="67">
        <v>3.3563123060524183E-2</v>
      </c>
      <c r="J5" s="6"/>
      <c r="K5" s="6"/>
    </row>
    <row r="6" spans="1:12">
      <c r="A6" s="4">
        <v>2243</v>
      </c>
      <c r="B6" s="5" t="s">
        <v>8</v>
      </c>
      <c r="C6" s="5" t="s">
        <v>28</v>
      </c>
      <c r="D6" s="5" t="s">
        <v>29</v>
      </c>
      <c r="E6" s="5" t="s">
        <v>30</v>
      </c>
      <c r="F6" s="8">
        <v>42</v>
      </c>
      <c r="G6" s="6"/>
      <c r="H6" s="4" t="s">
        <v>66</v>
      </c>
      <c r="I6" s="67">
        <v>3.8008039055648916E-2</v>
      </c>
      <c r="J6" s="6"/>
      <c r="K6" s="6"/>
    </row>
    <row r="7" spans="1:12">
      <c r="A7" s="4">
        <v>2243</v>
      </c>
      <c r="B7" s="5" t="s">
        <v>9</v>
      </c>
      <c r="C7" s="5" t="s">
        <v>28</v>
      </c>
      <c r="D7" s="5" t="s">
        <v>29</v>
      </c>
      <c r="E7" s="5" t="s">
        <v>30</v>
      </c>
      <c r="F7" s="6">
        <v>58.3</v>
      </c>
      <c r="G7" s="6"/>
      <c r="H7" s="4" t="s">
        <v>69</v>
      </c>
      <c r="I7" s="67">
        <v>0.81120390639149376</v>
      </c>
    </row>
    <row r="8" spans="1:12">
      <c r="A8" s="4">
        <v>2244</v>
      </c>
      <c r="B8" s="5" t="s">
        <v>6</v>
      </c>
      <c r="C8" s="5" t="s">
        <v>28</v>
      </c>
      <c r="D8" s="5" t="s">
        <v>29</v>
      </c>
      <c r="E8" s="5" t="s">
        <v>30</v>
      </c>
      <c r="F8" s="6">
        <v>61.4</v>
      </c>
      <c r="G8" s="6"/>
      <c r="H8" s="4" t="s">
        <v>67</v>
      </c>
      <c r="I8" s="67">
        <v>2.3245056275319784E-2</v>
      </c>
    </row>
    <row r="9" spans="1:12">
      <c r="A9" s="4">
        <v>2244</v>
      </c>
      <c r="B9" s="5" t="s">
        <v>7</v>
      </c>
      <c r="C9" s="5" t="s">
        <v>28</v>
      </c>
      <c r="D9" s="5" t="s">
        <v>29</v>
      </c>
      <c r="E9" s="5" t="s">
        <v>30</v>
      </c>
      <c r="F9" s="6">
        <v>63.8</v>
      </c>
      <c r="G9" s="6"/>
      <c r="H9" s="4" t="s">
        <v>68</v>
      </c>
      <c r="I9" s="67">
        <v>8.209784903168009E-2</v>
      </c>
    </row>
    <row r="10" spans="1:12">
      <c r="A10" s="4">
        <v>2244</v>
      </c>
      <c r="B10" s="5" t="s">
        <v>8</v>
      </c>
      <c r="C10" s="5" t="s">
        <v>28</v>
      </c>
      <c r="D10" s="5" t="s">
        <v>29</v>
      </c>
      <c r="E10" s="5" t="s">
        <v>30</v>
      </c>
      <c r="F10" s="6">
        <v>49.2</v>
      </c>
      <c r="G10" s="6"/>
      <c r="H10" s="6"/>
      <c r="I10" s="6"/>
      <c r="J10" s="8"/>
      <c r="K10" s="6"/>
    </row>
    <row r="11" spans="1:12">
      <c r="A11" s="4">
        <v>2244</v>
      </c>
      <c r="B11" s="5" t="s">
        <v>9</v>
      </c>
      <c r="C11" s="5" t="s">
        <v>28</v>
      </c>
      <c r="D11" s="5" t="s">
        <v>29</v>
      </c>
      <c r="E11" s="5" t="s">
        <v>30</v>
      </c>
      <c r="F11" s="6">
        <v>51.6</v>
      </c>
      <c r="G11" s="6"/>
      <c r="H11" s="6"/>
      <c r="I11" s="6"/>
      <c r="J11" s="6"/>
      <c r="K11" s="6"/>
    </row>
    <row r="12" spans="1:12">
      <c r="A12" s="4">
        <v>2245</v>
      </c>
      <c r="B12" s="5" t="s">
        <v>6</v>
      </c>
      <c r="C12" s="5" t="s">
        <v>28</v>
      </c>
      <c r="D12" s="5" t="s">
        <v>29</v>
      </c>
      <c r="E12" s="5" t="s">
        <v>30</v>
      </c>
      <c r="F12" s="6">
        <v>73.400000000000006</v>
      </c>
      <c r="G12" s="6"/>
      <c r="H12" s="6"/>
      <c r="I12" s="6"/>
      <c r="J12" s="6"/>
      <c r="K12" s="6"/>
    </row>
    <row r="13" spans="1:12">
      <c r="A13" s="4">
        <v>2245</v>
      </c>
      <c r="B13" s="5" t="s">
        <v>7</v>
      </c>
      <c r="C13" s="5" t="s">
        <v>28</v>
      </c>
      <c r="D13" s="5" t="s">
        <v>29</v>
      </c>
      <c r="E13" s="5" t="s">
        <v>30</v>
      </c>
      <c r="F13" s="6">
        <v>65.099999999999994</v>
      </c>
      <c r="G13" s="6"/>
      <c r="H13" s="6"/>
      <c r="I13" s="6"/>
    </row>
    <row r="14" spans="1:12">
      <c r="A14" s="4">
        <v>2245</v>
      </c>
      <c r="B14" s="5" t="s">
        <v>8</v>
      </c>
      <c r="C14" s="5" t="s">
        <v>28</v>
      </c>
      <c r="D14" s="5" t="s">
        <v>29</v>
      </c>
      <c r="E14" s="5" t="s">
        <v>30</v>
      </c>
      <c r="F14" s="6">
        <v>59.5</v>
      </c>
      <c r="G14" s="6"/>
    </row>
    <row r="15" spans="1:12">
      <c r="A15" s="4">
        <v>2245</v>
      </c>
      <c r="B15" s="5" t="s">
        <v>9</v>
      </c>
      <c r="C15" s="5" t="s">
        <v>28</v>
      </c>
      <c r="D15" s="5" t="s">
        <v>29</v>
      </c>
      <c r="E15" s="5" t="s">
        <v>30</v>
      </c>
      <c r="F15" s="6">
        <v>64.8</v>
      </c>
      <c r="G15" s="6"/>
      <c r="H15" s="6"/>
      <c r="I15" s="6"/>
    </row>
    <row r="16" spans="1:12">
      <c r="A16" s="4">
        <v>1096</v>
      </c>
      <c r="B16" s="5" t="s">
        <v>6</v>
      </c>
      <c r="C16" s="5" t="s">
        <v>31</v>
      </c>
      <c r="D16" s="5" t="s">
        <v>32</v>
      </c>
      <c r="E16" s="6">
        <v>0</v>
      </c>
      <c r="F16" s="6">
        <v>-3.3</v>
      </c>
      <c r="G16" s="6"/>
      <c r="H16" s="6"/>
      <c r="I16" s="6"/>
      <c r="L16" s="68"/>
    </row>
    <row r="17" spans="1:12">
      <c r="A17" s="4">
        <v>1096</v>
      </c>
      <c r="B17" s="5" t="s">
        <v>7</v>
      </c>
      <c r="C17" s="5" t="s">
        <v>31</v>
      </c>
      <c r="D17" s="5" t="s">
        <v>32</v>
      </c>
      <c r="E17" s="6">
        <v>0</v>
      </c>
      <c r="F17" s="8">
        <v>-4</v>
      </c>
      <c r="G17" s="6"/>
      <c r="H17" s="8"/>
      <c r="I17" s="6"/>
      <c r="J17" s="6"/>
      <c r="K17" s="6"/>
      <c r="L17" s="68"/>
    </row>
    <row r="18" spans="1:12">
      <c r="H18" s="6"/>
      <c r="I18" s="6"/>
      <c r="J18" s="6"/>
      <c r="K18" s="6"/>
      <c r="L18" s="68"/>
    </row>
    <row r="19" spans="1:12">
      <c r="A19" s="65" t="s">
        <v>23</v>
      </c>
      <c r="B19" s="65" t="s">
        <v>59</v>
      </c>
      <c r="C19" s="65" t="s">
        <v>60</v>
      </c>
      <c r="H19" s="6"/>
      <c r="I19" s="6"/>
      <c r="J19" s="8"/>
      <c r="K19" s="8"/>
      <c r="L19" s="68"/>
    </row>
    <row r="20" spans="1:12">
      <c r="A20" s="57" t="s">
        <v>6</v>
      </c>
      <c r="B20" s="15">
        <v>67.86666666666666</v>
      </c>
      <c r="C20" s="15">
        <v>6.0541996443240436</v>
      </c>
      <c r="H20" s="6"/>
      <c r="I20" s="6"/>
      <c r="J20" s="6"/>
      <c r="K20" s="6"/>
      <c r="L20" s="68"/>
    </row>
    <row r="21" spans="1:12">
      <c r="A21" s="57" t="s">
        <v>7</v>
      </c>
      <c r="B21" s="15">
        <v>63.166666666666664</v>
      </c>
      <c r="C21" s="15">
        <v>2.3158871590242298</v>
      </c>
      <c r="H21" s="6"/>
      <c r="I21" s="6"/>
      <c r="L21" s="68"/>
    </row>
    <row r="22" spans="1:12">
      <c r="A22" s="57" t="s">
        <v>8</v>
      </c>
      <c r="B22" s="15">
        <v>50.233333333333327</v>
      </c>
      <c r="C22" s="15">
        <v>8.7956428607199424</v>
      </c>
      <c r="H22" s="6"/>
      <c r="I22" s="6"/>
      <c r="L22" s="68"/>
    </row>
    <row r="23" spans="1:12">
      <c r="A23" s="57" t="s">
        <v>9</v>
      </c>
      <c r="B23" s="15">
        <v>58.233333333333327</v>
      </c>
      <c r="C23" s="15">
        <v>6.6002525204217228</v>
      </c>
      <c r="H23" s="6"/>
      <c r="I23" s="6"/>
      <c r="L23" s="68"/>
    </row>
    <row r="24" spans="1:12">
      <c r="B24" s="15"/>
      <c r="C24" s="15"/>
      <c r="H24" s="6"/>
      <c r="I24" s="6"/>
      <c r="L24" s="68"/>
    </row>
  </sheetData>
  <mergeCells count="1">
    <mergeCell ref="C1:F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E26" sqref="E26"/>
    </sheetView>
  </sheetViews>
  <sheetFormatPr baseColWidth="10" defaultRowHeight="16"/>
  <cols>
    <col min="1" max="1" width="16.33203125" customWidth="1"/>
    <col min="3" max="3" width="14" customWidth="1"/>
    <col min="4" max="4" width="12.33203125" customWidth="1"/>
    <col min="5" max="5" width="24" customWidth="1"/>
  </cols>
  <sheetData>
    <row r="1" spans="1:8">
      <c r="A1" s="1" t="s">
        <v>10</v>
      </c>
      <c r="B1" s="2"/>
      <c r="C1" s="61" t="s">
        <v>12</v>
      </c>
      <c r="D1" s="61"/>
      <c r="E1" s="61"/>
      <c r="F1" s="2"/>
      <c r="G1" s="2"/>
      <c r="H1" s="2"/>
    </row>
    <row r="2" spans="1:8">
      <c r="A2" s="2"/>
      <c r="B2" s="2"/>
      <c r="C2" s="2"/>
      <c r="D2" s="2"/>
      <c r="E2" s="2"/>
      <c r="F2" s="64"/>
      <c r="G2" s="64"/>
      <c r="H2" s="64"/>
    </row>
    <row r="3" spans="1:8">
      <c r="A3" s="3" t="s">
        <v>18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13</v>
      </c>
      <c r="G3" s="3" t="s">
        <v>14</v>
      </c>
      <c r="H3" s="3" t="s">
        <v>27</v>
      </c>
    </row>
    <row r="4" spans="1:8">
      <c r="A4" s="4">
        <v>2243</v>
      </c>
      <c r="B4" s="5" t="s">
        <v>6</v>
      </c>
      <c r="C4" s="5" t="s">
        <v>28</v>
      </c>
      <c r="D4" s="5" t="s">
        <v>29</v>
      </c>
      <c r="E4" s="5" t="s">
        <v>30</v>
      </c>
      <c r="F4" s="10">
        <v>11.6</v>
      </c>
      <c r="G4" s="10">
        <v>12.1</v>
      </c>
      <c r="H4" s="10">
        <v>2.8</v>
      </c>
    </row>
    <row r="5" spans="1:8">
      <c r="A5" s="4">
        <v>2244</v>
      </c>
      <c r="B5" s="5" t="s">
        <v>6</v>
      </c>
      <c r="C5" s="5" t="s">
        <v>28</v>
      </c>
      <c r="D5" s="5" t="s">
        <v>29</v>
      </c>
      <c r="E5" s="5" t="s">
        <v>30</v>
      </c>
      <c r="F5" s="10">
        <v>11</v>
      </c>
      <c r="G5" s="10">
        <v>12.5</v>
      </c>
      <c r="H5" s="10">
        <v>3</v>
      </c>
    </row>
    <row r="6" spans="1:8">
      <c r="A6" s="4">
        <v>2245</v>
      </c>
      <c r="B6" s="5" t="s">
        <v>6</v>
      </c>
      <c r="C6" s="5" t="s">
        <v>28</v>
      </c>
      <c r="D6" s="5" t="s">
        <v>29</v>
      </c>
      <c r="E6" s="5" t="s">
        <v>30</v>
      </c>
      <c r="F6" s="10">
        <v>15.7</v>
      </c>
      <c r="G6" s="10">
        <v>17.5</v>
      </c>
      <c r="H6" s="10">
        <v>5.6</v>
      </c>
    </row>
    <row r="7" spans="1:8">
      <c r="A7" s="4">
        <v>1096</v>
      </c>
      <c r="B7" s="5" t="s">
        <v>6</v>
      </c>
      <c r="C7" s="5" t="s">
        <v>31</v>
      </c>
      <c r="D7" s="5" t="s">
        <v>32</v>
      </c>
      <c r="E7" s="6">
        <v>0</v>
      </c>
      <c r="F7" s="10">
        <v>0</v>
      </c>
      <c r="G7" s="10">
        <v>0</v>
      </c>
      <c r="H7" s="10">
        <v>0</v>
      </c>
    </row>
  </sheetData>
  <mergeCells count="2">
    <mergeCell ref="C1:E1"/>
    <mergeCell ref="F2:H2"/>
  </mergeCells>
  <phoneticPr fontId="19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3A</vt:lpstr>
      <vt:lpstr>3B</vt:lpstr>
      <vt:lpstr>3C</vt:lpstr>
      <vt:lpstr>3D</vt:lpstr>
      <vt:lpstr>3E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2022-11-21T12:15:18Z</dcterms:created>
  <dcterms:modified xsi:type="dcterms:W3CDTF">2022-11-29T20:19:07Z</dcterms:modified>
</cp:coreProperties>
</file>