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eichart/Desktop/gene_editing paper/final edits publication/data_source_files_112922/"/>
    </mc:Choice>
  </mc:AlternateContent>
  <xr:revisionPtr revIDLastSave="0" documentId="13_ncr:1_{D0C0E70F-41B7-2341-AF0F-2430C2A2BCE2}" xr6:coauthVersionLast="47" xr6:coauthVersionMax="47" xr10:uidLastSave="{00000000-0000-0000-0000-000000000000}"/>
  <bookViews>
    <workbookView xWindow="0" yWindow="500" windowWidth="28800" windowHeight="16640" activeTab="2" xr2:uid="{00000000-000D-0000-FFFF-FFFF00000000}"/>
  </bookViews>
  <sheets>
    <sheet name="2A" sheetId="2" r:id="rId1"/>
    <sheet name="2B" sheetId="3" r:id="rId2"/>
    <sheet name="2C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3" l="1"/>
  <c r="AD5" i="3"/>
  <c r="AC5" i="3"/>
  <c r="AE4" i="3"/>
  <c r="AD4" i="3"/>
  <c r="AC4" i="3"/>
  <c r="AE3" i="3"/>
  <c r="AD3" i="3"/>
  <c r="AC3" i="3"/>
  <c r="W33" i="2"/>
  <c r="V33" i="2"/>
  <c r="U33" i="2"/>
  <c r="T33" i="2"/>
  <c r="S33" i="2"/>
  <c r="R33" i="2"/>
  <c r="Q33" i="2"/>
  <c r="P33" i="2"/>
  <c r="O33" i="2"/>
  <c r="K33" i="2"/>
  <c r="J33" i="2"/>
  <c r="I33" i="2"/>
  <c r="H33" i="2"/>
  <c r="G33" i="2"/>
  <c r="F33" i="2"/>
  <c r="W32" i="2"/>
  <c r="V32" i="2"/>
  <c r="U32" i="2"/>
  <c r="T32" i="2"/>
  <c r="S32" i="2"/>
  <c r="R32" i="2"/>
  <c r="Q32" i="2"/>
  <c r="P32" i="2"/>
  <c r="O32" i="2"/>
  <c r="K32" i="2"/>
  <c r="J32" i="2"/>
  <c r="I32" i="2"/>
  <c r="H32" i="2"/>
  <c r="G32" i="2"/>
  <c r="F32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AB5" i="2"/>
  <c r="AA5" i="2"/>
  <c r="Z5" i="2"/>
  <c r="AB4" i="2"/>
  <c r="AA4" i="2"/>
  <c r="Z4" i="2"/>
  <c r="AB3" i="2"/>
  <c r="Z3" i="2"/>
</calcChain>
</file>

<file path=xl/sharedStrings.xml><?xml version="1.0" encoding="utf-8"?>
<sst xmlns="http://schemas.openxmlformats.org/spreadsheetml/2006/main" count="281" uniqueCount="44">
  <si>
    <t>treated</t>
  </si>
  <si>
    <t>untreated</t>
  </si>
  <si>
    <t>Condition</t>
  </si>
  <si>
    <t>129 SvEv</t>
  </si>
  <si>
    <t>Fibrosis Area %</t>
  </si>
  <si>
    <t>T-TEST treated vs untreated</t>
  </si>
  <si>
    <t>14weeks</t>
  </si>
  <si>
    <t>18weeks</t>
  </si>
  <si>
    <t>22weeks</t>
  </si>
  <si>
    <t>25weeks</t>
  </si>
  <si>
    <t>29weeks</t>
  </si>
  <si>
    <t>32weeks</t>
  </si>
  <si>
    <t>T-Test 32 weeks</t>
  </si>
  <si>
    <t>p-value</t>
  </si>
  <si>
    <t>Animal ID</t>
  </si>
  <si>
    <t>strain</t>
  </si>
  <si>
    <t>Sex</t>
  </si>
  <si>
    <t>treatment</t>
  </si>
  <si>
    <t>dose (vg/kg)</t>
  </si>
  <si>
    <t>LVPW;d</t>
  </si>
  <si>
    <t>FS</t>
  </si>
  <si>
    <t>LVPW/LVDd</t>
  </si>
  <si>
    <t>LVPW / LVDd</t>
  </si>
  <si>
    <t>SvEv</t>
  </si>
  <si>
    <t>male</t>
  </si>
  <si>
    <t>ABE8e+NG</t>
  </si>
  <si>
    <t>1.25*10^13</t>
  </si>
  <si>
    <t>R403Q Treated vs. R403Q Untreated</t>
  </si>
  <si>
    <t>R403Q Treated vs. Wildtype</t>
  </si>
  <si>
    <t>R403Q Untreated vs. Wildtype</t>
  </si>
  <si>
    <t>Mean</t>
  </si>
  <si>
    <t>SD</t>
  </si>
  <si>
    <t>none</t>
  </si>
  <si>
    <t>SvEv_WT</t>
  </si>
  <si>
    <t>p=0,0003</t>
  </si>
  <si>
    <t>8weeks</t>
  </si>
  <si>
    <t>10weeks</t>
  </si>
  <si>
    <t>24weeks</t>
  </si>
  <si>
    <t>28weeks</t>
  </si>
  <si>
    <t>Genotype</t>
  </si>
  <si>
    <t>SvEv/S4_403/+</t>
  </si>
  <si>
    <t>1.25*10^13each</t>
  </si>
  <si>
    <t>female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</si>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</sst>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E+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ArialMT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name val="ＭＳ Ｐゴシック"/>
      <family val="3"/>
      <charset val="128"/>
    </font>
    <font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</cellStyleXfs>
  <cellXfs count="121">
    <xf numFmtId="0" fontId="0" fillId="0" borderId="0" xfId="0"/>
    <xf numFmtId="0" fontId="16" fillId="0" borderId="10" xfId="0" applyFont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9" borderId="10" xfId="0" applyFont="1" applyFill="1" applyBorder="1" applyAlignment="1">
      <alignment horizontal="center"/>
    </xf>
    <xf numFmtId="0" fontId="16" fillId="4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33" borderId="10" xfId="0" applyNumberFormat="1" applyFont="1" applyFill="1" applyBorder="1" applyAlignment="1">
      <alignment horizontal="center"/>
    </xf>
    <xf numFmtId="164" fontId="1" fillId="33" borderId="10" xfId="0" applyNumberFormat="1" applyFont="1" applyFill="1" applyBorder="1" applyAlignment="1">
      <alignment horizontal="center"/>
    </xf>
    <xf numFmtId="165" fontId="1" fillId="33" borderId="10" xfId="0" applyNumberFormat="1" applyFont="1" applyFill="1" applyBorder="1" applyAlignment="1">
      <alignment horizontal="center"/>
    </xf>
    <xf numFmtId="2" fontId="1" fillId="34" borderId="10" xfId="0" applyNumberFormat="1" applyFont="1" applyFill="1" applyBorder="1" applyAlignment="1">
      <alignment horizontal="center"/>
    </xf>
    <xf numFmtId="164" fontId="1" fillId="34" borderId="10" xfId="0" applyNumberFormat="1" applyFont="1" applyFill="1" applyBorder="1" applyAlignment="1">
      <alignment horizontal="center"/>
    </xf>
    <xf numFmtId="165" fontId="1" fillId="34" borderId="10" xfId="0" applyNumberFormat="1" applyFont="1" applyFill="1" applyBorder="1" applyAlignment="1">
      <alignment horizontal="center"/>
    </xf>
    <xf numFmtId="2" fontId="1" fillId="35" borderId="10" xfId="0" applyNumberFormat="1" applyFont="1" applyFill="1" applyBorder="1" applyAlignment="1">
      <alignment horizontal="center"/>
    </xf>
    <xf numFmtId="164" fontId="1" fillId="35" borderId="10" xfId="0" applyNumberFormat="1" applyFont="1" applyFill="1" applyBorder="1" applyAlignment="1">
      <alignment horizontal="center"/>
    </xf>
    <xf numFmtId="165" fontId="1" fillId="35" borderId="10" xfId="0" applyNumberFormat="1" applyFont="1" applyFill="1" applyBorder="1" applyAlignment="1">
      <alignment horizontal="center"/>
    </xf>
    <xf numFmtId="2" fontId="1" fillId="36" borderId="10" xfId="0" applyNumberFormat="1" applyFont="1" applyFill="1" applyBorder="1" applyAlignment="1">
      <alignment horizontal="center"/>
    </xf>
    <xf numFmtId="164" fontId="1" fillId="36" borderId="10" xfId="0" applyNumberFormat="1" applyFont="1" applyFill="1" applyBorder="1" applyAlignment="1">
      <alignment horizontal="center"/>
    </xf>
    <xf numFmtId="165" fontId="1" fillId="36" borderId="10" xfId="0" applyNumberFormat="1" applyFont="1" applyFill="1" applyBorder="1" applyAlignment="1">
      <alignment horizontal="center"/>
    </xf>
    <xf numFmtId="2" fontId="1" fillId="37" borderId="10" xfId="0" applyNumberFormat="1" applyFont="1" applyFill="1" applyBorder="1" applyAlignment="1">
      <alignment horizontal="center"/>
    </xf>
    <xf numFmtId="164" fontId="1" fillId="37" borderId="10" xfId="0" applyNumberFormat="1" applyFont="1" applyFill="1" applyBorder="1" applyAlignment="1">
      <alignment horizontal="center"/>
    </xf>
    <xf numFmtId="165" fontId="1" fillId="37" borderId="10" xfId="0" applyNumberFormat="1" applyFont="1" applyFill="1" applyBorder="1" applyAlignment="1">
      <alignment horizontal="center"/>
    </xf>
    <xf numFmtId="2" fontId="1" fillId="38" borderId="10" xfId="0" applyNumberFormat="1" applyFont="1" applyFill="1" applyBorder="1" applyAlignment="1">
      <alignment horizontal="center"/>
    </xf>
    <xf numFmtId="164" fontId="1" fillId="38" borderId="10" xfId="0" applyNumberFormat="1" applyFont="1" applyFill="1" applyBorder="1" applyAlignment="1">
      <alignment horizontal="center"/>
    </xf>
    <xf numFmtId="165" fontId="1" fillId="38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6" fillId="41" borderId="10" xfId="0" applyFont="1" applyFill="1" applyBorder="1" applyAlignment="1">
      <alignment horizontal="center"/>
    </xf>
    <xf numFmtId="0" fontId="1" fillId="41" borderId="10" xfId="0" applyFont="1" applyFill="1" applyBorder="1" applyAlignment="1">
      <alignment horizontal="center"/>
    </xf>
    <xf numFmtId="2" fontId="1" fillId="41" borderId="10" xfId="0" applyNumberFormat="1" applyFont="1" applyFill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33" borderId="10" xfId="0" applyNumberFormat="1" applyFont="1" applyFill="1" applyBorder="1" applyAlignment="1">
      <alignment horizontal="center"/>
    </xf>
    <xf numFmtId="2" fontId="1" fillId="36" borderId="10" xfId="42" applyNumberFormat="1" applyFill="1" applyBorder="1" applyAlignment="1">
      <alignment horizontal="center"/>
    </xf>
    <xf numFmtId="164" fontId="1" fillId="36" borderId="10" xfId="42" applyNumberFormat="1" applyFill="1" applyBorder="1" applyAlignment="1">
      <alignment horizontal="center"/>
    </xf>
    <xf numFmtId="2" fontId="1" fillId="37" borderId="10" xfId="43" applyNumberFormat="1" applyFill="1" applyBorder="1" applyAlignment="1">
      <alignment horizontal="center"/>
    </xf>
    <xf numFmtId="164" fontId="1" fillId="37" borderId="10" xfId="43" applyNumberFormat="1" applyFill="1" applyBorder="1" applyAlignment="1">
      <alignment horizontal="center"/>
    </xf>
    <xf numFmtId="2" fontId="1" fillId="38" borderId="10" xfId="44" applyNumberFormat="1" applyFill="1" applyBorder="1" applyAlignment="1">
      <alignment horizontal="center"/>
    </xf>
    <xf numFmtId="164" fontId="1" fillId="38" borderId="10" xfId="44" applyNumberFormat="1" applyFill="1" applyBorder="1" applyAlignment="1">
      <alignment horizontal="center"/>
    </xf>
    <xf numFmtId="14" fontId="1" fillId="0" borderId="10" xfId="45" applyNumberFormat="1" applyBorder="1" applyAlignment="1">
      <alignment horizontal="center"/>
    </xf>
    <xf numFmtId="0" fontId="1" fillId="0" borderId="10" xfId="45" applyBorder="1" applyAlignment="1">
      <alignment horizontal="center"/>
    </xf>
    <xf numFmtId="2" fontId="1" fillId="0" borderId="10" xfId="45" applyNumberFormat="1" applyBorder="1" applyAlignment="1">
      <alignment horizontal="center"/>
    </xf>
    <xf numFmtId="0" fontId="1" fillId="42" borderId="10" xfId="0" applyFont="1" applyFill="1" applyBorder="1" applyAlignment="1">
      <alignment horizontal="center"/>
    </xf>
    <xf numFmtId="2" fontId="1" fillId="34" borderId="10" xfId="42" applyNumberFormat="1" applyFill="1" applyBorder="1" applyAlignment="1">
      <alignment horizontal="center"/>
    </xf>
    <xf numFmtId="164" fontId="1" fillId="34" borderId="10" xfId="42" applyNumberFormat="1" applyFill="1" applyBorder="1" applyAlignment="1">
      <alignment horizontal="center"/>
    </xf>
    <xf numFmtId="2" fontId="1" fillId="35" borderId="10" xfId="43" applyNumberFormat="1" applyFill="1" applyBorder="1" applyAlignment="1">
      <alignment horizontal="center"/>
    </xf>
    <xf numFmtId="164" fontId="1" fillId="35" borderId="10" xfId="43" applyNumberFormat="1" applyFill="1" applyBorder="1" applyAlignment="1">
      <alignment horizontal="center"/>
    </xf>
    <xf numFmtId="2" fontId="1" fillId="37" borderId="10" xfId="44" applyNumberFormat="1" applyFill="1" applyBorder="1" applyAlignment="1">
      <alignment horizontal="center"/>
    </xf>
    <xf numFmtId="164" fontId="1" fillId="37" borderId="10" xfId="44" applyNumberFormat="1" applyFill="1" applyBorder="1" applyAlignment="1">
      <alignment horizontal="center"/>
    </xf>
    <xf numFmtId="2" fontId="1" fillId="38" borderId="10" xfId="45" applyNumberFormat="1" applyFill="1" applyBorder="1" applyAlignment="1">
      <alignment horizontal="center"/>
    </xf>
    <xf numFmtId="164" fontId="1" fillId="38" borderId="10" xfId="45" applyNumberFormat="1" applyFill="1" applyBorder="1" applyAlignment="1">
      <alignment horizontal="center"/>
    </xf>
    <xf numFmtId="2" fontId="1" fillId="35" borderId="10" xfId="42" applyNumberFormat="1" applyFill="1" applyBorder="1" applyAlignment="1">
      <alignment horizontal="center"/>
    </xf>
    <xf numFmtId="164" fontId="1" fillId="35" borderId="10" xfId="42" applyNumberFormat="1" applyFill="1" applyBorder="1" applyAlignment="1">
      <alignment horizontal="center"/>
    </xf>
    <xf numFmtId="2" fontId="1" fillId="36" borderId="10" xfId="43" applyNumberFormat="1" applyFill="1" applyBorder="1" applyAlignment="1">
      <alignment horizontal="center"/>
    </xf>
    <xf numFmtId="164" fontId="1" fillId="36" borderId="10" xfId="43" applyNumberFormat="1" applyFill="1" applyBorder="1" applyAlignment="1">
      <alignment horizontal="center"/>
    </xf>
    <xf numFmtId="14" fontId="1" fillId="41" borderId="10" xfId="0" applyNumberFormat="1" applyFont="1" applyFill="1" applyBorder="1" applyAlignment="1">
      <alignment horizontal="center"/>
    </xf>
    <xf numFmtId="0" fontId="1" fillId="33" borderId="10" xfId="0" applyFont="1" applyFill="1" applyBorder="1" applyAlignment="1">
      <alignment horizontal="center"/>
    </xf>
    <xf numFmtId="0" fontId="1" fillId="34" borderId="10" xfId="0" applyFont="1" applyFill="1" applyBorder="1" applyAlignment="1">
      <alignment horizontal="center"/>
    </xf>
    <xf numFmtId="0" fontId="1" fillId="35" borderId="10" xfId="0" applyFont="1" applyFill="1" applyBorder="1" applyAlignment="1">
      <alignment horizontal="center"/>
    </xf>
    <xf numFmtId="0" fontId="1" fillId="36" borderId="10" xfId="0" applyFont="1" applyFill="1" applyBorder="1" applyAlignment="1">
      <alignment horizontal="center"/>
    </xf>
    <xf numFmtId="0" fontId="1" fillId="37" borderId="10" xfId="0" applyFont="1" applyFill="1" applyBorder="1" applyAlignment="1">
      <alignment horizontal="center"/>
    </xf>
    <xf numFmtId="0" fontId="1" fillId="38" borderId="10" xfId="0" applyFont="1" applyFill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20" fillId="34" borderId="10" xfId="0" applyNumberFormat="1" applyFont="1" applyFill="1" applyBorder="1"/>
    <xf numFmtId="2" fontId="20" fillId="36" borderId="10" xfId="0" applyNumberFormat="1" applyFont="1" applyFill="1" applyBorder="1"/>
    <xf numFmtId="2" fontId="20" fillId="37" borderId="10" xfId="0" applyNumberFormat="1" applyFont="1" applyFill="1" applyBorder="1"/>
    <xf numFmtId="2" fontId="20" fillId="38" borderId="10" xfId="0" applyNumberFormat="1" applyFont="1" applyFill="1" applyBorder="1"/>
    <xf numFmtId="0" fontId="16" fillId="0" borderId="10" xfId="0" applyFont="1" applyBorder="1" applyAlignment="1">
      <alignment horizontal="center" vertical="center"/>
    </xf>
    <xf numFmtId="0" fontId="16" fillId="40" borderId="10" xfId="0" applyFont="1" applyFill="1" applyBorder="1" applyAlignment="1">
      <alignment horizontal="center" vertical="center"/>
    </xf>
    <xf numFmtId="2" fontId="16" fillId="40" borderId="10" xfId="0" applyNumberFormat="1" applyFont="1" applyFill="1" applyBorder="1" applyAlignment="1">
      <alignment horizontal="center" vertical="center"/>
    </xf>
    <xf numFmtId="164" fontId="16" fillId="40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64" fontId="1" fillId="33" borderId="10" xfId="0" applyNumberFormat="1" applyFont="1" applyFill="1" applyBorder="1" applyAlignment="1">
      <alignment horizontal="center" vertical="center"/>
    </xf>
    <xf numFmtId="165" fontId="1" fillId="33" borderId="10" xfId="0" applyNumberFormat="1" applyFont="1" applyFill="1" applyBorder="1" applyAlignment="1">
      <alignment horizontal="center" vertical="center"/>
    </xf>
    <xf numFmtId="2" fontId="1" fillId="34" borderId="10" xfId="0" applyNumberFormat="1" applyFont="1" applyFill="1" applyBorder="1" applyAlignment="1">
      <alignment horizontal="center" vertical="center"/>
    </xf>
    <xf numFmtId="164" fontId="1" fillId="34" borderId="10" xfId="0" applyNumberFormat="1" applyFont="1" applyFill="1" applyBorder="1" applyAlignment="1">
      <alignment horizontal="center" vertical="center"/>
    </xf>
    <xf numFmtId="165" fontId="1" fillId="34" borderId="10" xfId="0" applyNumberFormat="1" applyFont="1" applyFill="1" applyBorder="1" applyAlignment="1">
      <alignment horizontal="center" vertical="center"/>
    </xf>
    <xf numFmtId="164" fontId="1" fillId="35" borderId="10" xfId="0" applyNumberFormat="1" applyFont="1" applyFill="1" applyBorder="1" applyAlignment="1">
      <alignment horizontal="center" vertical="center"/>
    </xf>
    <xf numFmtId="165" fontId="1" fillId="35" borderId="10" xfId="0" applyNumberFormat="1" applyFont="1" applyFill="1" applyBorder="1" applyAlignment="1">
      <alignment horizontal="center" vertical="center"/>
    </xf>
    <xf numFmtId="2" fontId="1" fillId="36" borderId="10" xfId="0" applyNumberFormat="1" applyFont="1" applyFill="1" applyBorder="1" applyAlignment="1">
      <alignment horizontal="center" vertical="center"/>
    </xf>
    <xf numFmtId="164" fontId="1" fillId="36" borderId="10" xfId="0" applyNumberFormat="1" applyFont="1" applyFill="1" applyBorder="1" applyAlignment="1">
      <alignment horizontal="center" vertical="center"/>
    </xf>
    <xf numFmtId="165" fontId="1" fillId="36" borderId="10" xfId="0" applyNumberFormat="1" applyFont="1" applyFill="1" applyBorder="1" applyAlignment="1">
      <alignment horizontal="center" vertical="center"/>
    </xf>
    <xf numFmtId="2" fontId="1" fillId="37" borderId="10" xfId="0" applyNumberFormat="1" applyFont="1" applyFill="1" applyBorder="1" applyAlignment="1">
      <alignment horizontal="center" vertical="center"/>
    </xf>
    <xf numFmtId="164" fontId="1" fillId="37" borderId="10" xfId="0" applyNumberFormat="1" applyFont="1" applyFill="1" applyBorder="1" applyAlignment="1">
      <alignment horizontal="center" vertical="center"/>
    </xf>
    <xf numFmtId="165" fontId="1" fillId="37" borderId="10" xfId="0" applyNumberFormat="1" applyFont="1" applyFill="1" applyBorder="1" applyAlignment="1">
      <alignment horizontal="center" vertical="center"/>
    </xf>
    <xf numFmtId="2" fontId="1" fillId="38" borderId="10" xfId="0" applyNumberFormat="1" applyFont="1" applyFill="1" applyBorder="1" applyAlignment="1">
      <alignment horizontal="center" vertical="center"/>
    </xf>
    <xf numFmtId="164" fontId="1" fillId="38" borderId="10" xfId="0" applyNumberFormat="1" applyFont="1" applyFill="1" applyBorder="1" applyAlignment="1">
      <alignment horizontal="center" vertical="center"/>
    </xf>
    <xf numFmtId="165" fontId="1" fillId="38" borderId="10" xfId="0" applyNumberFormat="1" applyFont="1" applyFill="1" applyBorder="1" applyAlignment="1">
      <alignment horizontal="center" vertical="center"/>
    </xf>
    <xf numFmtId="0" fontId="1" fillId="36" borderId="10" xfId="0" applyFont="1" applyFill="1" applyBorder="1" applyAlignment="1">
      <alignment horizontal="center" vertical="center"/>
    </xf>
    <xf numFmtId="0" fontId="1" fillId="38" borderId="10" xfId="0" applyFont="1" applyFill="1" applyBorder="1" applyAlignment="1">
      <alignment horizontal="center" vertical="center"/>
    </xf>
    <xf numFmtId="2" fontId="1" fillId="35" borderId="10" xfId="0" applyNumberFormat="1" applyFont="1" applyFill="1" applyBorder="1" applyAlignment="1">
      <alignment horizontal="center" vertical="center"/>
    </xf>
    <xf numFmtId="2" fontId="1" fillId="33" borderId="10" xfId="42" applyNumberFormat="1" applyFill="1" applyBorder="1" applyAlignment="1">
      <alignment horizontal="center" vertical="center"/>
    </xf>
    <xf numFmtId="164" fontId="1" fillId="33" borderId="10" xfId="42" applyNumberFormat="1" applyFill="1" applyBorder="1" applyAlignment="1">
      <alignment horizontal="center" vertical="center"/>
    </xf>
    <xf numFmtId="0" fontId="1" fillId="37" borderId="10" xfId="0" applyFont="1" applyFill="1" applyBorder="1" applyAlignment="1">
      <alignment horizontal="center" vertical="center"/>
    </xf>
    <xf numFmtId="0" fontId="16" fillId="41" borderId="10" xfId="0" applyFont="1" applyFill="1" applyBorder="1" applyAlignment="1">
      <alignment horizontal="center" vertical="center"/>
    </xf>
    <xf numFmtId="0" fontId="1" fillId="41" borderId="10" xfId="0" applyFont="1" applyFill="1" applyBorder="1" applyAlignment="1">
      <alignment horizontal="center" vertical="center"/>
    </xf>
    <xf numFmtId="2" fontId="1" fillId="41" borderId="10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/>
    </xf>
    <xf numFmtId="0" fontId="22" fillId="0" borderId="10" xfId="46" applyFont="1" applyBorder="1" applyAlignment="1">
      <alignment horizontal="center" vertical="center"/>
    </xf>
    <xf numFmtId="0" fontId="1" fillId="34" borderId="10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16" fillId="38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/>
    </xf>
    <xf numFmtId="0" fontId="16" fillId="37" borderId="10" xfId="0" applyFont="1" applyFill="1" applyBorder="1" applyAlignment="1">
      <alignment horizontal="center" vertical="center"/>
    </xf>
    <xf numFmtId="0" fontId="16" fillId="0" borderId="10" xfId="0" applyFont="1" applyBorder="1" applyAlignment="1"/>
    <xf numFmtId="0" fontId="18" fillId="0" borderId="10" xfId="0" applyFont="1" applyBorder="1" applyAlignment="1">
      <alignment horizontal="center"/>
    </xf>
  </cellXfs>
  <cellStyles count="47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rmal 2" xfId="46" xr:uid="{DA3BBE74-EF1A-514B-A2EE-2CF1597B1D3C}"/>
    <cellStyle name="Normal 3 2" xfId="42" xr:uid="{CB64A39A-C121-EF44-9701-7AB631123EC5}"/>
    <cellStyle name="Normal 4 2" xfId="43" xr:uid="{9A6D26CF-3D03-BF47-BA9C-7DD28E7C5C19}"/>
    <cellStyle name="Normal 5 2" xfId="44" xr:uid="{6D1D78B7-AEA0-114F-BC82-2BF72EDE6B24}"/>
    <cellStyle name="Normal 6" xfId="45" xr:uid="{B19ACED8-D14D-6B4C-92D3-FEDA8DF896FF}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935C-5305-E44C-8C25-FC8C550A5453}">
  <dimension ref="A1:AB33"/>
  <sheetViews>
    <sheetView zoomScale="69" workbookViewId="0">
      <selection activeCell="S37" sqref="S37"/>
    </sheetView>
  </sheetViews>
  <sheetFormatPr baseColWidth="10" defaultRowHeight="16"/>
  <cols>
    <col min="25" max="25" width="30.6640625" customWidth="1"/>
    <col min="28" max="28" width="13.6640625" customWidth="1"/>
  </cols>
  <sheetData>
    <row r="1" spans="1:28">
      <c r="A1" s="1"/>
      <c r="B1" s="1"/>
      <c r="C1" s="1"/>
      <c r="D1" s="1"/>
      <c r="E1" s="1"/>
      <c r="F1" s="106" t="s">
        <v>6</v>
      </c>
      <c r="G1" s="106"/>
      <c r="H1" s="106"/>
      <c r="I1" s="107" t="s">
        <v>7</v>
      </c>
      <c r="J1" s="107"/>
      <c r="K1" s="107"/>
      <c r="L1" s="108" t="s">
        <v>8</v>
      </c>
      <c r="M1" s="108"/>
      <c r="N1" s="108"/>
      <c r="O1" s="109" t="s">
        <v>9</v>
      </c>
      <c r="P1" s="109"/>
      <c r="Q1" s="109"/>
      <c r="R1" s="110" t="s">
        <v>10</v>
      </c>
      <c r="S1" s="110"/>
      <c r="T1" s="110"/>
      <c r="U1" s="111" t="s">
        <v>11</v>
      </c>
      <c r="V1" s="111"/>
      <c r="W1" s="111"/>
      <c r="X1" s="1"/>
      <c r="Y1" s="3" t="s">
        <v>12</v>
      </c>
      <c r="Z1" s="105" t="s">
        <v>13</v>
      </c>
      <c r="AA1" s="105"/>
      <c r="AB1" s="105"/>
    </row>
    <row r="2" spans="1:28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19</v>
      </c>
      <c r="J2" s="4" t="s">
        <v>20</v>
      </c>
      <c r="K2" s="4" t="s">
        <v>21</v>
      </c>
      <c r="L2" s="4" t="s">
        <v>19</v>
      </c>
      <c r="M2" s="4" t="s">
        <v>20</v>
      </c>
      <c r="N2" s="4" t="s">
        <v>21</v>
      </c>
      <c r="O2" s="4" t="s">
        <v>19</v>
      </c>
      <c r="P2" s="4" t="s">
        <v>20</v>
      </c>
      <c r="Q2" s="4" t="s">
        <v>21</v>
      </c>
      <c r="R2" s="4" t="s">
        <v>19</v>
      </c>
      <c r="S2" s="4" t="s">
        <v>20</v>
      </c>
      <c r="T2" s="4" t="s">
        <v>21</v>
      </c>
      <c r="U2" s="4" t="s">
        <v>19</v>
      </c>
      <c r="V2" s="4" t="s">
        <v>20</v>
      </c>
      <c r="W2" s="4" t="s">
        <v>21</v>
      </c>
      <c r="X2" s="4"/>
      <c r="Y2" s="4"/>
      <c r="Z2" s="4" t="s">
        <v>19</v>
      </c>
      <c r="AA2" s="4" t="s">
        <v>20</v>
      </c>
      <c r="AB2" s="4" t="s">
        <v>22</v>
      </c>
    </row>
    <row r="3" spans="1:28">
      <c r="A3" s="1">
        <v>1897</v>
      </c>
      <c r="B3" s="5" t="s">
        <v>23</v>
      </c>
      <c r="C3" s="5" t="s">
        <v>24</v>
      </c>
      <c r="D3" s="5" t="s">
        <v>25</v>
      </c>
      <c r="E3" s="5" t="s">
        <v>26</v>
      </c>
      <c r="F3" s="6">
        <v>0.75578199999999995</v>
      </c>
      <c r="G3" s="7">
        <v>42.694071999999998</v>
      </c>
      <c r="H3" s="8">
        <v>0.23059351326646021</v>
      </c>
      <c r="I3" s="9">
        <v>0.72585</v>
      </c>
      <c r="J3" s="10">
        <v>35.820898</v>
      </c>
      <c r="K3" s="11">
        <v>0.20682291957541821</v>
      </c>
      <c r="L3" s="12">
        <v>0.80067999999999995</v>
      </c>
      <c r="M3" s="13">
        <v>40.439566999999997</v>
      </c>
      <c r="N3" s="14">
        <v>0.23516474866672032</v>
      </c>
      <c r="O3" s="15">
        <v>0.74081600000000003</v>
      </c>
      <c r="P3" s="16">
        <v>49.690734999999997</v>
      </c>
      <c r="Q3" s="17">
        <v>0.20412360453338593</v>
      </c>
      <c r="R3" s="18">
        <v>0.80816299999999996</v>
      </c>
      <c r="S3" s="19">
        <v>43.319845999999998</v>
      </c>
      <c r="T3" s="20">
        <v>0.21862338868781817</v>
      </c>
      <c r="U3" s="21">
        <v>0.83809500000000003</v>
      </c>
      <c r="V3" s="22">
        <v>44.040413000000001</v>
      </c>
      <c r="W3" s="23">
        <v>0.22626253954421097</v>
      </c>
      <c r="X3" s="5"/>
      <c r="Y3" s="24" t="s">
        <v>27</v>
      </c>
      <c r="Z3" s="25">
        <f>TTEST(U3:U8,U13:U22,2,3)</f>
        <v>1.9259150838614434E-4</v>
      </c>
      <c r="AA3" s="26">
        <v>0.72</v>
      </c>
      <c r="AB3" s="25">
        <f t="shared" ref="AB3" si="0">TTEST(W3:W8,W13:W22,2,3)</f>
        <v>6.1023976384562978E-5</v>
      </c>
    </row>
    <row r="4" spans="1:28">
      <c r="A4" s="1">
        <v>1898</v>
      </c>
      <c r="B4" s="5" t="s">
        <v>23</v>
      </c>
      <c r="C4" s="5" t="s">
        <v>24</v>
      </c>
      <c r="D4" s="5" t="s">
        <v>25</v>
      </c>
      <c r="E4" s="5" t="s">
        <v>26</v>
      </c>
      <c r="F4" s="6">
        <v>0.74829900000000005</v>
      </c>
      <c r="G4" s="7">
        <v>31.999998999999999</v>
      </c>
      <c r="H4" s="8">
        <v>0.23529402516514311</v>
      </c>
      <c r="I4" s="9">
        <v>0.79319700000000004</v>
      </c>
      <c r="J4" s="10">
        <v>37.546455999999999</v>
      </c>
      <c r="K4" s="11">
        <v>0.19702596967100117</v>
      </c>
      <c r="L4" s="12">
        <v>0.77823100000000001</v>
      </c>
      <c r="M4" s="13">
        <v>37.052635000000002</v>
      </c>
      <c r="N4" s="14">
        <v>0.21894727187711532</v>
      </c>
      <c r="O4" s="15">
        <v>0.77823100000000001</v>
      </c>
      <c r="P4" s="16">
        <v>33.659491000000003</v>
      </c>
      <c r="Q4" s="17">
        <v>0.20352240304826863</v>
      </c>
      <c r="R4" s="18">
        <v>0.83061200000000002</v>
      </c>
      <c r="S4" s="19">
        <v>30.371898000000002</v>
      </c>
      <c r="T4" s="20">
        <v>0.22933875683402227</v>
      </c>
      <c r="U4" s="21">
        <v>0.85306099999999996</v>
      </c>
      <c r="V4" s="22">
        <v>34.141415000000002</v>
      </c>
      <c r="W4" s="23">
        <v>0.230302946857008</v>
      </c>
      <c r="X4" s="5"/>
      <c r="Y4" s="24" t="s">
        <v>28</v>
      </c>
      <c r="Z4" s="26">
        <f>TTEST(U3:U8,U27:U30,2,3)</f>
        <v>0.82060082724903061</v>
      </c>
      <c r="AA4" s="26">
        <f t="shared" ref="AA4:AB4" si="1">TTEST(V3:V8,V27:V30,2,3)</f>
        <v>0.57195235726340043</v>
      </c>
      <c r="AB4" s="26">
        <f t="shared" si="1"/>
        <v>0.46109046764587042</v>
      </c>
    </row>
    <row r="5" spans="1:28">
      <c r="A5" s="1">
        <v>35</v>
      </c>
      <c r="B5" s="5" t="s">
        <v>23</v>
      </c>
      <c r="C5" s="5" t="s">
        <v>24</v>
      </c>
      <c r="D5" s="5" t="s">
        <v>25</v>
      </c>
      <c r="E5" s="5" t="s">
        <v>26</v>
      </c>
      <c r="F5" s="6">
        <v>0.823129</v>
      </c>
      <c r="G5" s="7">
        <v>42.701532999999998</v>
      </c>
      <c r="H5" s="8">
        <v>0.23965133429644681</v>
      </c>
      <c r="I5" s="9">
        <v>0.83061200000000002</v>
      </c>
      <c r="J5" s="10">
        <v>32.960877000000004</v>
      </c>
      <c r="K5" s="11">
        <v>0.20670386751633191</v>
      </c>
      <c r="L5" s="12">
        <v>0.80067999999999995</v>
      </c>
      <c r="M5" s="13">
        <v>37.728197999999999</v>
      </c>
      <c r="N5" s="14">
        <v>0.21703844498248359</v>
      </c>
      <c r="O5" s="15">
        <v>0.84557800000000005</v>
      </c>
      <c r="P5" s="16">
        <v>31.047599999999999</v>
      </c>
      <c r="Q5" s="17">
        <v>0.21523805984415201</v>
      </c>
      <c r="R5" s="18">
        <v>0.80816299999999996</v>
      </c>
      <c r="S5" s="19">
        <v>32.427543</v>
      </c>
      <c r="T5" s="20">
        <v>0.19565212128372259</v>
      </c>
      <c r="U5" s="21">
        <v>0.83809500000000003</v>
      </c>
      <c r="V5" s="22">
        <v>34.146326000000002</v>
      </c>
      <c r="W5" s="23">
        <v>0.21013129209827916</v>
      </c>
      <c r="X5" s="5"/>
      <c r="Y5" s="24" t="s">
        <v>29</v>
      </c>
      <c r="Z5" s="25">
        <f>TTEST(U13:U22,U27:U30,2,3)</f>
        <v>1.7457887693722793E-4</v>
      </c>
      <c r="AA5" s="26">
        <f t="shared" ref="AA5:AB5" si="2">TTEST(V13:V22,V27:V30,2,3)</f>
        <v>0.3529688525861146</v>
      </c>
      <c r="AB5" s="25">
        <f t="shared" si="2"/>
        <v>3.6526000929748576E-5</v>
      </c>
    </row>
    <row r="6" spans="1:28">
      <c r="A6" s="1">
        <v>36</v>
      </c>
      <c r="B6" s="5" t="s">
        <v>23</v>
      </c>
      <c r="C6" s="5" t="s">
        <v>24</v>
      </c>
      <c r="D6" s="5" t="s">
        <v>25</v>
      </c>
      <c r="E6" s="5" t="s">
        <v>26</v>
      </c>
      <c r="F6" s="6">
        <v>0.88299300000000003</v>
      </c>
      <c r="G6" s="7">
        <v>34.221311999999998</v>
      </c>
      <c r="H6" s="8">
        <v>0.24180320349338569</v>
      </c>
      <c r="I6" s="9">
        <v>0.83061200000000002</v>
      </c>
      <c r="J6" s="10">
        <v>34.751781999999999</v>
      </c>
      <c r="K6" s="11">
        <v>0.19680846022469867</v>
      </c>
      <c r="L6" s="12">
        <v>0.79319700000000004</v>
      </c>
      <c r="M6" s="13">
        <v>37.477136000000002</v>
      </c>
      <c r="N6" s="14">
        <v>0.19378422294358177</v>
      </c>
      <c r="O6" s="15">
        <v>0.88299300000000003</v>
      </c>
      <c r="P6" s="16">
        <v>37.408746999999998</v>
      </c>
      <c r="Q6" s="17">
        <v>0.21532843333300822</v>
      </c>
      <c r="R6" s="18">
        <v>0.85306099999999996</v>
      </c>
      <c r="S6" s="19">
        <v>35.865710999999997</v>
      </c>
      <c r="T6" s="20">
        <v>0.2014133816753845</v>
      </c>
      <c r="U6" s="21">
        <v>0.83061200000000002</v>
      </c>
      <c r="V6" s="22">
        <v>39.367300999999998</v>
      </c>
      <c r="W6" s="23">
        <v>0.19507903452069286</v>
      </c>
      <c r="X6" s="5"/>
      <c r="Y6" s="5"/>
      <c r="Z6" s="5"/>
      <c r="AA6" s="5"/>
      <c r="AB6" s="5"/>
    </row>
    <row r="7" spans="1:28">
      <c r="A7" s="1">
        <v>37</v>
      </c>
      <c r="B7" s="5" t="s">
        <v>23</v>
      </c>
      <c r="C7" s="5" t="s">
        <v>24</v>
      </c>
      <c r="D7" s="5" t="s">
        <v>25</v>
      </c>
      <c r="E7" s="5" t="s">
        <v>26</v>
      </c>
      <c r="F7" s="6">
        <v>0.83809500000000003</v>
      </c>
      <c r="G7" s="7">
        <v>48.908310999999998</v>
      </c>
      <c r="H7" s="8">
        <v>0.24454140699244958</v>
      </c>
      <c r="I7" s="9">
        <v>0.80067999999999995</v>
      </c>
      <c r="J7" s="10">
        <v>40.706310000000002</v>
      </c>
      <c r="K7" s="11">
        <v>0.1988847075772818</v>
      </c>
      <c r="L7" s="12">
        <v>0.86802699999999999</v>
      </c>
      <c r="M7" s="13">
        <v>32.075454000000001</v>
      </c>
      <c r="N7" s="14">
        <v>0.21886789312922436</v>
      </c>
      <c r="O7" s="15">
        <v>0.83809500000000003</v>
      </c>
      <c r="P7" s="16">
        <v>44.529744999999998</v>
      </c>
      <c r="Q7" s="17">
        <v>0.21497117327354495</v>
      </c>
      <c r="R7" s="18">
        <v>0.85306099999999996</v>
      </c>
      <c r="S7" s="19">
        <v>36.781596</v>
      </c>
      <c r="T7" s="20">
        <v>0.21839077222882439</v>
      </c>
      <c r="U7" s="21">
        <v>0.84557800000000005</v>
      </c>
      <c r="V7" s="22">
        <v>44.045363000000002</v>
      </c>
      <c r="W7" s="23">
        <v>0.21361054924045783</v>
      </c>
      <c r="X7" s="5"/>
      <c r="Y7" s="5"/>
      <c r="Z7" s="5"/>
      <c r="AA7" s="5"/>
      <c r="AB7" s="5"/>
    </row>
    <row r="8" spans="1:28">
      <c r="A8" s="1">
        <v>38</v>
      </c>
      <c r="B8" s="5" t="s">
        <v>23</v>
      </c>
      <c r="C8" s="5" t="s">
        <v>24</v>
      </c>
      <c r="D8" s="5" t="s">
        <v>25</v>
      </c>
      <c r="E8" s="5" t="s">
        <v>26</v>
      </c>
      <c r="F8" s="6">
        <v>0.86054399999999998</v>
      </c>
      <c r="G8" s="7">
        <v>32.278480000000002</v>
      </c>
      <c r="H8" s="8">
        <v>0.24261595702660801</v>
      </c>
      <c r="I8" s="9">
        <v>0.79319700000000004</v>
      </c>
      <c r="J8" s="10">
        <v>36.036023</v>
      </c>
      <c r="K8" s="11">
        <v>0.19099093415675811</v>
      </c>
      <c r="L8" s="12">
        <v>0.80816299999999996</v>
      </c>
      <c r="M8" s="13">
        <v>31.773878</v>
      </c>
      <c r="N8" s="14">
        <v>0.21052621981589964</v>
      </c>
      <c r="O8" s="15">
        <v>0.89795899999999995</v>
      </c>
      <c r="P8" s="16">
        <v>38.086945</v>
      </c>
      <c r="Q8" s="17">
        <v>0.20869561377556201</v>
      </c>
      <c r="R8" s="18">
        <v>0.85306099999999996</v>
      </c>
      <c r="S8" s="19">
        <v>38.365886000000003</v>
      </c>
      <c r="T8" s="20">
        <v>0.20248663339603717</v>
      </c>
      <c r="U8" s="21">
        <v>0.84557800000000005</v>
      </c>
      <c r="V8" s="22">
        <v>34.452306</v>
      </c>
      <c r="W8" s="23">
        <v>0.19964659555448941</v>
      </c>
      <c r="X8" s="5"/>
      <c r="Y8" s="5"/>
      <c r="Z8" s="5"/>
      <c r="AA8" s="5"/>
      <c r="AB8" s="5"/>
    </row>
    <row r="9" spans="1:28">
      <c r="A9" s="1"/>
      <c r="B9" s="5"/>
      <c r="C9" s="5"/>
      <c r="D9" s="5"/>
      <c r="E9" s="5"/>
      <c r="F9" s="6"/>
      <c r="G9" s="7"/>
      <c r="H9" s="8"/>
      <c r="I9" s="9"/>
      <c r="J9" s="10"/>
      <c r="K9" s="11"/>
      <c r="L9" s="12"/>
      <c r="M9" s="13"/>
      <c r="N9" s="14"/>
      <c r="O9" s="15"/>
      <c r="P9" s="16"/>
      <c r="Q9" s="17"/>
      <c r="R9" s="18"/>
      <c r="S9" s="19"/>
      <c r="T9" s="20"/>
      <c r="U9" s="21"/>
      <c r="V9" s="22"/>
      <c r="W9" s="23"/>
      <c r="X9" s="5"/>
      <c r="Y9" s="5"/>
      <c r="Z9" s="5"/>
      <c r="AA9" s="5"/>
      <c r="AB9" s="5"/>
    </row>
    <row r="10" spans="1:28">
      <c r="A10" s="27" t="s">
        <v>30</v>
      </c>
      <c r="B10" s="28"/>
      <c r="C10" s="28"/>
      <c r="D10" s="28"/>
      <c r="E10" s="28"/>
      <c r="F10" s="29">
        <f>AVERAGE(F3:F8)</f>
        <v>0.81814033333333336</v>
      </c>
      <c r="G10" s="29">
        <f t="shared" ref="G10:W10" si="3">AVERAGE(G3:G8)</f>
        <v>38.800617833333334</v>
      </c>
      <c r="H10" s="29">
        <f t="shared" si="3"/>
        <v>0.23908324004008222</v>
      </c>
      <c r="I10" s="29">
        <f t="shared" si="3"/>
        <v>0.7956913333333332</v>
      </c>
      <c r="J10" s="29">
        <f t="shared" si="3"/>
        <v>36.303724333333335</v>
      </c>
      <c r="K10" s="29">
        <f t="shared" si="3"/>
        <v>0.19953947645358164</v>
      </c>
      <c r="L10" s="29">
        <f t="shared" si="3"/>
        <v>0.80816300000000008</v>
      </c>
      <c r="M10" s="29">
        <f t="shared" si="3"/>
        <v>36.091144666666665</v>
      </c>
      <c r="N10" s="29">
        <f t="shared" si="3"/>
        <v>0.21572146690250416</v>
      </c>
      <c r="O10" s="29">
        <f t="shared" si="3"/>
        <v>0.83061200000000002</v>
      </c>
      <c r="P10" s="29">
        <f t="shared" si="3"/>
        <v>39.070543833333325</v>
      </c>
      <c r="Q10" s="29">
        <f t="shared" si="3"/>
        <v>0.21031321463465361</v>
      </c>
      <c r="R10" s="29">
        <f t="shared" si="3"/>
        <v>0.83435350000000008</v>
      </c>
      <c r="S10" s="29">
        <f t="shared" si="3"/>
        <v>36.188746666666667</v>
      </c>
      <c r="T10" s="29">
        <f t="shared" si="3"/>
        <v>0.2109841756843015</v>
      </c>
      <c r="U10" s="29">
        <f t="shared" si="3"/>
        <v>0.84183649999999988</v>
      </c>
      <c r="V10" s="29">
        <f t="shared" si="3"/>
        <v>38.365520666666661</v>
      </c>
      <c r="W10" s="29">
        <f t="shared" si="3"/>
        <v>0.21250549296918972</v>
      </c>
      <c r="X10" s="28"/>
      <c r="Y10" s="28"/>
      <c r="Z10" s="28"/>
      <c r="AA10" s="28"/>
      <c r="AB10" s="28"/>
    </row>
    <row r="11" spans="1:28">
      <c r="A11" s="27" t="s">
        <v>31</v>
      </c>
      <c r="B11" s="28"/>
      <c r="C11" s="28"/>
      <c r="D11" s="28"/>
      <c r="E11" s="28"/>
      <c r="F11" s="29">
        <f>STDEV(F3:F8)</f>
        <v>5.5124202334969591E-2</v>
      </c>
      <c r="G11" s="29">
        <f t="shared" ref="G11:W11" si="4">STDEV(G3:G8)</f>
        <v>6.9612976661744606</v>
      </c>
      <c r="H11" s="29">
        <f t="shared" si="4"/>
        <v>5.2235278905628174E-3</v>
      </c>
      <c r="I11" s="29">
        <f t="shared" si="4"/>
        <v>3.8351135459939997E-2</v>
      </c>
      <c r="J11" s="29">
        <f t="shared" si="4"/>
        <v>2.6387527781006437</v>
      </c>
      <c r="K11" s="29">
        <f t="shared" si="4"/>
        <v>6.1912762283635259E-3</v>
      </c>
      <c r="L11" s="29">
        <f t="shared" si="4"/>
        <v>3.1034158129390262E-2</v>
      </c>
      <c r="M11" s="29">
        <f t="shared" si="4"/>
        <v>3.4408928795835334</v>
      </c>
      <c r="N11" s="29">
        <f t="shared" si="4"/>
        <v>1.3478239629598633E-2</v>
      </c>
      <c r="O11" s="29">
        <f t="shared" si="4"/>
        <v>6.0607680688176797E-2</v>
      </c>
      <c r="P11" s="29">
        <f t="shared" si="4"/>
        <v>6.9277340262576539</v>
      </c>
      <c r="Q11" s="29">
        <f t="shared" si="4"/>
        <v>5.6239865817460264E-3</v>
      </c>
      <c r="R11" s="29">
        <f t="shared" si="4"/>
        <v>2.2071679009536178E-2</v>
      </c>
      <c r="S11" s="29">
        <f t="shared" si="4"/>
        <v>4.561375169521523</v>
      </c>
      <c r="T11" s="29">
        <f t="shared" si="4"/>
        <v>1.303062632349186E-2</v>
      </c>
      <c r="U11" s="29">
        <f t="shared" si="4"/>
        <v>7.8482366108572309E-3</v>
      </c>
      <c r="V11" s="29">
        <f t="shared" si="4"/>
        <v>4.8254843717188809</v>
      </c>
      <c r="W11" s="29">
        <f t="shared" si="4"/>
        <v>1.4013538962541882E-2</v>
      </c>
      <c r="X11" s="28"/>
      <c r="Y11" s="28"/>
      <c r="Z11" s="28"/>
      <c r="AA11" s="28"/>
      <c r="AB11" s="28"/>
    </row>
    <row r="12" spans="1:28">
      <c r="A12" s="1"/>
      <c r="B12" s="5"/>
      <c r="C12" s="5"/>
      <c r="D12" s="5"/>
      <c r="E12" s="5"/>
      <c r="F12" s="6"/>
      <c r="G12" s="7"/>
      <c r="H12" s="8"/>
      <c r="I12" s="9"/>
      <c r="J12" s="10"/>
      <c r="K12" s="11"/>
      <c r="L12" s="12"/>
      <c r="M12" s="13"/>
      <c r="N12" s="14"/>
      <c r="O12" s="15"/>
      <c r="P12" s="16"/>
      <c r="Q12" s="17"/>
      <c r="R12" s="18"/>
      <c r="S12" s="19"/>
      <c r="T12" s="20"/>
      <c r="U12" s="21"/>
      <c r="V12" s="22"/>
      <c r="W12" s="23"/>
      <c r="X12" s="5"/>
      <c r="Y12" s="5"/>
      <c r="Z12" s="5"/>
      <c r="AA12" s="5"/>
      <c r="AB12" s="5"/>
    </row>
    <row r="13" spans="1:28">
      <c r="A13" s="1">
        <v>1092</v>
      </c>
      <c r="B13" s="5" t="s">
        <v>23</v>
      </c>
      <c r="C13" s="5" t="s">
        <v>24</v>
      </c>
      <c r="D13" s="30" t="s">
        <v>32</v>
      </c>
      <c r="E13" s="30"/>
      <c r="F13" s="31"/>
      <c r="G13" s="31"/>
      <c r="H13" s="31"/>
      <c r="I13" s="9">
        <v>0.95782299999999998</v>
      </c>
      <c r="J13" s="10">
        <v>45.619332</v>
      </c>
      <c r="K13" s="11">
        <v>0.38670685715969866</v>
      </c>
      <c r="L13" s="12">
        <v>0.90544199999999997</v>
      </c>
      <c r="M13" s="13">
        <v>45.238106000000002</v>
      </c>
      <c r="N13" s="14">
        <v>0.26190469992129339</v>
      </c>
      <c r="O13" s="15">
        <v>1.0251699999999999</v>
      </c>
      <c r="P13" s="16">
        <v>41.348322000000003</v>
      </c>
      <c r="Q13" s="17">
        <v>0.30786514559456468</v>
      </c>
      <c r="R13" s="18">
        <v>1.055102</v>
      </c>
      <c r="S13" s="19">
        <v>50.223229000000003</v>
      </c>
      <c r="T13" s="20">
        <v>0.3147321262111914</v>
      </c>
      <c r="U13" s="21">
        <v>1.159864</v>
      </c>
      <c r="V13" s="22">
        <v>44.594605000000001</v>
      </c>
      <c r="W13" s="23">
        <v>0.349099113334772</v>
      </c>
      <c r="X13" s="5"/>
      <c r="Y13" s="5"/>
      <c r="Z13" s="5"/>
      <c r="AA13" s="5"/>
      <c r="AB13" s="5"/>
    </row>
    <row r="14" spans="1:28">
      <c r="A14" s="1">
        <v>1093</v>
      </c>
      <c r="B14" s="5" t="s">
        <v>23</v>
      </c>
      <c r="C14" s="5" t="s">
        <v>24</v>
      </c>
      <c r="D14" s="30" t="s">
        <v>32</v>
      </c>
      <c r="E14" s="30"/>
      <c r="F14" s="31"/>
      <c r="G14" s="31"/>
      <c r="H14" s="31"/>
      <c r="I14" s="9">
        <v>1.462925</v>
      </c>
      <c r="J14" s="10">
        <v>45.012532999999998</v>
      </c>
      <c r="K14" s="11">
        <v>0.50163562858543842</v>
      </c>
      <c r="L14" s="12">
        <v>1.57517</v>
      </c>
      <c r="M14" s="13">
        <v>37.043402999999998</v>
      </c>
      <c r="N14" s="14">
        <v>0.45229908243445605</v>
      </c>
      <c r="O14" s="15">
        <v>1.5639460000000001</v>
      </c>
      <c r="P14" s="16">
        <v>42.068973999999997</v>
      </c>
      <c r="Q14" s="17">
        <v>0.48045990571109604</v>
      </c>
      <c r="R14" s="18">
        <v>1.4142859999999999</v>
      </c>
      <c r="S14" s="19">
        <v>36.099587</v>
      </c>
      <c r="T14" s="20">
        <v>0.392116231465927</v>
      </c>
      <c r="U14" s="21">
        <v>1.586395</v>
      </c>
      <c r="V14" s="22">
        <v>45.738056</v>
      </c>
      <c r="W14" s="23">
        <v>0.44074853027794136</v>
      </c>
      <c r="X14" s="5"/>
      <c r="Y14" s="5"/>
      <c r="Z14" s="5"/>
      <c r="AA14" s="5"/>
      <c r="AB14" s="5"/>
    </row>
    <row r="15" spans="1:28">
      <c r="A15" s="1">
        <v>1095</v>
      </c>
      <c r="B15" s="5" t="s">
        <v>23</v>
      </c>
      <c r="C15" s="5" t="s">
        <v>24</v>
      </c>
      <c r="D15" s="30" t="s">
        <v>32</v>
      </c>
      <c r="E15" s="30"/>
      <c r="F15" s="31"/>
      <c r="G15" s="31"/>
      <c r="H15" s="31"/>
      <c r="I15" s="9">
        <v>0.81564599999999998</v>
      </c>
      <c r="J15" s="10">
        <v>48.131881</v>
      </c>
      <c r="K15" s="11">
        <v>0.23956035693537464</v>
      </c>
      <c r="L15" s="12">
        <v>0.98027200000000003</v>
      </c>
      <c r="M15" s="13">
        <v>44.196438000000001</v>
      </c>
      <c r="N15" s="14">
        <v>0.29241067766462109</v>
      </c>
      <c r="O15" s="15">
        <v>1.0775509999999999</v>
      </c>
      <c r="P15" s="16">
        <v>46.575355000000002</v>
      </c>
      <c r="Q15" s="17">
        <v>0.32876711910813894</v>
      </c>
      <c r="R15" s="18">
        <v>0.98775500000000005</v>
      </c>
      <c r="S15" s="19">
        <v>30.592714000000001</v>
      </c>
      <c r="T15" s="20">
        <v>0.25239005980419588</v>
      </c>
      <c r="U15" s="21">
        <v>1.0625849999999999</v>
      </c>
      <c r="V15" s="22">
        <v>39.958598000000002</v>
      </c>
      <c r="W15" s="23">
        <v>0.29399582656159473</v>
      </c>
      <c r="X15" s="5"/>
      <c r="Y15" s="5"/>
      <c r="Z15" s="5"/>
      <c r="AA15" s="5"/>
      <c r="AB15" s="5"/>
    </row>
    <row r="16" spans="1:28">
      <c r="A16" s="1">
        <v>1096</v>
      </c>
      <c r="B16" s="5" t="s">
        <v>23</v>
      </c>
      <c r="C16" s="5" t="s">
        <v>24</v>
      </c>
      <c r="D16" s="30" t="s">
        <v>32</v>
      </c>
      <c r="E16" s="30"/>
      <c r="F16" s="31"/>
      <c r="G16" s="31"/>
      <c r="H16" s="31"/>
      <c r="I16" s="9">
        <v>0.80816299999999996</v>
      </c>
      <c r="J16" s="10">
        <v>31.623930000000001</v>
      </c>
      <c r="K16" s="11">
        <v>0.23076914290837827</v>
      </c>
      <c r="L16" s="12">
        <v>0.95033999999999996</v>
      </c>
      <c r="M16" s="13">
        <v>41.150449000000002</v>
      </c>
      <c r="N16" s="14">
        <v>0.28097340488594641</v>
      </c>
      <c r="O16" s="15">
        <v>0.98775500000000005</v>
      </c>
      <c r="P16" s="16">
        <v>36.947794000000002</v>
      </c>
      <c r="Q16" s="17">
        <v>0.26506018600140452</v>
      </c>
      <c r="R16" s="18">
        <v>1.0102040000000001</v>
      </c>
      <c r="S16" s="19">
        <v>44.488197999999997</v>
      </c>
      <c r="T16" s="20">
        <v>0.26574797815834911</v>
      </c>
      <c r="U16" s="21">
        <v>1.070068</v>
      </c>
      <c r="V16" s="22">
        <v>34.586450999999997</v>
      </c>
      <c r="W16" s="23">
        <v>0.26879701136813505</v>
      </c>
      <c r="X16" s="5"/>
      <c r="Y16" s="5"/>
      <c r="Z16" s="5"/>
      <c r="AA16" s="5"/>
      <c r="AB16" s="5"/>
    </row>
    <row r="17" spans="1:28">
      <c r="A17" s="1">
        <v>4322</v>
      </c>
      <c r="B17" s="5" t="s">
        <v>23</v>
      </c>
      <c r="C17" s="5" t="s">
        <v>24</v>
      </c>
      <c r="D17" s="30" t="s">
        <v>32</v>
      </c>
      <c r="E17" s="30"/>
      <c r="F17" s="6">
        <v>0.77407400000000004</v>
      </c>
      <c r="G17" s="7">
        <v>32.967030999999999</v>
      </c>
      <c r="H17" s="8">
        <v>0.20879121175527804</v>
      </c>
      <c r="I17" s="9">
        <v>0.79444400000000004</v>
      </c>
      <c r="J17" s="10">
        <v>33.941603999999998</v>
      </c>
      <c r="K17" s="11">
        <v>0.21350351035800169</v>
      </c>
      <c r="L17" s="14"/>
      <c r="M17" s="14"/>
      <c r="N17" s="14"/>
      <c r="O17" s="32">
        <v>1.059259</v>
      </c>
      <c r="P17" s="33">
        <v>41.187395000000002</v>
      </c>
      <c r="Q17" s="17">
        <v>0.2894247538920024</v>
      </c>
      <c r="R17" s="34">
        <v>1.038889</v>
      </c>
      <c r="S17" s="35">
        <v>35.596333999999999</v>
      </c>
      <c r="T17" s="20">
        <v>0.28073399652003977</v>
      </c>
      <c r="U17" s="36">
        <v>0.99814800000000004</v>
      </c>
      <c r="V17" s="37">
        <v>43.584896000000001</v>
      </c>
      <c r="W17" s="23">
        <v>0.2773584827017046</v>
      </c>
      <c r="X17" s="38"/>
      <c r="Y17" s="39"/>
      <c r="Z17" s="40"/>
      <c r="AA17" s="40"/>
      <c r="AB17" s="40"/>
    </row>
    <row r="18" spans="1:28">
      <c r="A18" s="1">
        <v>2969</v>
      </c>
      <c r="B18" s="5" t="s">
        <v>23</v>
      </c>
      <c r="C18" s="5" t="s">
        <v>24</v>
      </c>
      <c r="D18" s="30" t="s">
        <v>32</v>
      </c>
      <c r="E18" s="41"/>
      <c r="F18" s="6">
        <v>1.059259</v>
      </c>
      <c r="G18" s="7">
        <v>41.941752000000001</v>
      </c>
      <c r="H18" s="8">
        <v>0.30291251085957505</v>
      </c>
      <c r="I18" s="42">
        <v>1.018519</v>
      </c>
      <c r="J18" s="43">
        <v>36.504873000000003</v>
      </c>
      <c r="K18" s="11">
        <v>0.29126223864813378</v>
      </c>
      <c r="L18" s="44">
        <v>1.1067899999999999</v>
      </c>
      <c r="M18" s="45">
        <v>38.664321999999999</v>
      </c>
      <c r="N18" s="14">
        <v>0.28646747317254984</v>
      </c>
      <c r="O18" s="17"/>
      <c r="P18" s="17"/>
      <c r="Q18" s="17"/>
      <c r="R18" s="46">
        <v>1.2425930000000001</v>
      </c>
      <c r="S18" s="47">
        <v>43.761642000000002</v>
      </c>
      <c r="T18" s="20">
        <v>0.34078226232867548</v>
      </c>
      <c r="U18" s="48">
        <v>1.256173</v>
      </c>
      <c r="V18" s="49">
        <v>37.499985000000002</v>
      </c>
      <c r="W18" s="23">
        <v>0.37909843733967491</v>
      </c>
      <c r="X18" s="5"/>
      <c r="Y18" s="5"/>
      <c r="Z18" s="5"/>
      <c r="AA18" s="5"/>
      <c r="AB18" s="5"/>
    </row>
    <row r="19" spans="1:28">
      <c r="A19" s="1">
        <v>2959</v>
      </c>
      <c r="B19" s="5" t="s">
        <v>23</v>
      </c>
      <c r="C19" s="5" t="s">
        <v>24</v>
      </c>
      <c r="D19" s="30" t="s">
        <v>32</v>
      </c>
      <c r="E19" s="30"/>
      <c r="F19" s="6">
        <v>0.82839499999999999</v>
      </c>
      <c r="G19" s="7">
        <v>38.915086000000002</v>
      </c>
      <c r="H19" s="8">
        <v>0.28773586216382563</v>
      </c>
      <c r="I19" s="9">
        <v>0.89629599999999998</v>
      </c>
      <c r="J19" s="10">
        <v>34.819527000000001</v>
      </c>
      <c r="K19" s="11">
        <v>0.28025469740612374</v>
      </c>
      <c r="L19" s="50">
        <v>1.215238</v>
      </c>
      <c r="M19" s="51">
        <v>41.509407000000003</v>
      </c>
      <c r="N19" s="14">
        <v>0.43773588983462947</v>
      </c>
      <c r="O19" s="52">
        <v>1.059259</v>
      </c>
      <c r="P19" s="53">
        <v>43.005195000000001</v>
      </c>
      <c r="Q19" s="17">
        <v>0.40414492550137576</v>
      </c>
      <c r="R19" s="46">
        <v>1.066049</v>
      </c>
      <c r="S19" s="47">
        <v>39.473680999999999</v>
      </c>
      <c r="T19" s="20">
        <v>0.34429815495676125</v>
      </c>
      <c r="U19" s="48">
        <v>1.045679</v>
      </c>
      <c r="V19" s="49">
        <v>34.113045999999997</v>
      </c>
      <c r="W19" s="23">
        <v>0.30019495695645521</v>
      </c>
      <c r="X19" s="5"/>
      <c r="Y19" s="5"/>
      <c r="Z19" s="5"/>
      <c r="AA19" s="5"/>
      <c r="AB19" s="5"/>
    </row>
    <row r="20" spans="1:28">
      <c r="A20" s="1">
        <v>2960</v>
      </c>
      <c r="B20" s="5" t="s">
        <v>23</v>
      </c>
      <c r="C20" s="5" t="s">
        <v>24</v>
      </c>
      <c r="D20" s="30" t="s">
        <v>32</v>
      </c>
      <c r="E20" s="30"/>
      <c r="F20" s="6">
        <v>0.83518499999999996</v>
      </c>
      <c r="G20" s="7">
        <v>41.276598</v>
      </c>
      <c r="H20" s="8">
        <v>0.26170207165726939</v>
      </c>
      <c r="I20" s="9">
        <v>0.91666700000000001</v>
      </c>
      <c r="J20" s="10">
        <v>29.812595000000002</v>
      </c>
      <c r="K20" s="11">
        <v>0.22998307492444431</v>
      </c>
      <c r="L20" s="50">
        <v>1.1475310000000001</v>
      </c>
      <c r="M20" s="51">
        <v>34.965038999999997</v>
      </c>
      <c r="N20" s="14">
        <v>0.2954545513061313</v>
      </c>
      <c r="O20" s="52">
        <v>1.2358020000000001</v>
      </c>
      <c r="P20" s="53">
        <v>43.388429000000002</v>
      </c>
      <c r="Q20" s="17">
        <v>0.37603288684952013</v>
      </c>
      <c r="R20" s="46">
        <v>1.419136</v>
      </c>
      <c r="S20" s="47">
        <v>42.888401999999999</v>
      </c>
      <c r="T20" s="20">
        <v>0.45733054127407363</v>
      </c>
      <c r="U20" s="48">
        <v>1.4123460000000001</v>
      </c>
      <c r="V20" s="49">
        <v>39.924688000000003</v>
      </c>
      <c r="W20" s="23">
        <v>0.39171378838659004</v>
      </c>
      <c r="X20" s="5"/>
      <c r="Y20" s="5"/>
      <c r="Z20" s="5"/>
      <c r="AA20" s="5"/>
      <c r="AB20" s="5"/>
    </row>
    <row r="21" spans="1:28">
      <c r="A21" s="1">
        <v>2963</v>
      </c>
      <c r="B21" s="5" t="s">
        <v>23</v>
      </c>
      <c r="C21" s="5" t="s">
        <v>24</v>
      </c>
      <c r="D21" s="30" t="s">
        <v>32</v>
      </c>
      <c r="E21" s="30"/>
      <c r="F21" s="6">
        <v>1.1067899999999999</v>
      </c>
      <c r="G21" s="7">
        <v>39.878532999999997</v>
      </c>
      <c r="H21" s="8">
        <v>0.32995947615031473</v>
      </c>
      <c r="I21" s="42">
        <v>1.2154320000000001</v>
      </c>
      <c r="J21" s="43">
        <v>43.775956000000001</v>
      </c>
      <c r="K21" s="11">
        <v>0.37136920839393311</v>
      </c>
      <c r="L21" s="14"/>
      <c r="M21" s="14"/>
      <c r="N21" s="14"/>
      <c r="O21" s="52">
        <v>1.1950620000000001</v>
      </c>
      <c r="P21" s="53">
        <v>40.801464000000003</v>
      </c>
      <c r="Q21" s="17">
        <v>0.32058293170891616</v>
      </c>
      <c r="R21" s="46">
        <v>1.1679010000000001</v>
      </c>
      <c r="S21" s="47">
        <v>43.129770000000001</v>
      </c>
      <c r="T21" s="20">
        <v>0.32824418040907527</v>
      </c>
      <c r="U21" s="48">
        <v>1.1203700000000001</v>
      </c>
      <c r="V21" s="49">
        <v>40.706322999999998</v>
      </c>
      <c r="W21" s="23">
        <v>0.30669138366849291</v>
      </c>
      <c r="X21" s="5"/>
      <c r="Y21" s="5"/>
      <c r="Z21" s="5"/>
      <c r="AA21" s="5"/>
      <c r="AB21" s="5"/>
    </row>
    <row r="22" spans="1:28">
      <c r="A22" s="1">
        <v>2964</v>
      </c>
      <c r="B22" s="5" t="s">
        <v>23</v>
      </c>
      <c r="C22" s="5" t="s">
        <v>24</v>
      </c>
      <c r="D22" s="30" t="s">
        <v>32</v>
      </c>
      <c r="E22" s="30"/>
      <c r="F22" s="6">
        <v>1.1950620000000001</v>
      </c>
      <c r="G22" s="7">
        <v>48.593338000000003</v>
      </c>
      <c r="H22" s="8">
        <v>0.45012802558854487</v>
      </c>
      <c r="I22" s="42">
        <v>1.1203700000000001</v>
      </c>
      <c r="J22" s="43">
        <v>39.607844</v>
      </c>
      <c r="K22" s="11">
        <v>0.32352930135262786</v>
      </c>
      <c r="L22" s="14"/>
      <c r="M22" s="14"/>
      <c r="N22" s="14"/>
      <c r="O22" s="52">
        <v>1.181481</v>
      </c>
      <c r="P22" s="53">
        <v>45.435232999999997</v>
      </c>
      <c r="Q22" s="17">
        <v>0.36942661815525735</v>
      </c>
      <c r="R22" s="46">
        <v>1.256173</v>
      </c>
      <c r="S22" s="47">
        <v>37.476806000000003</v>
      </c>
      <c r="T22" s="20">
        <v>0.34322820138490995</v>
      </c>
      <c r="U22" s="48">
        <v>1.2222219999999999</v>
      </c>
      <c r="V22" s="49">
        <v>32.142871</v>
      </c>
      <c r="W22" s="23">
        <v>0.30612236208398902</v>
      </c>
      <c r="X22" s="5"/>
      <c r="Y22" s="5"/>
      <c r="Z22" s="5"/>
      <c r="AA22" s="5"/>
      <c r="AB22" s="5"/>
    </row>
    <row r="23" spans="1:28">
      <c r="A23" s="1"/>
      <c r="B23" s="5"/>
      <c r="C23" s="5"/>
      <c r="D23" s="30"/>
      <c r="E23" s="30"/>
      <c r="F23" s="6"/>
      <c r="G23" s="7"/>
      <c r="H23" s="8"/>
      <c r="I23" s="42"/>
      <c r="J23" s="43"/>
      <c r="K23" s="11"/>
      <c r="L23" s="14"/>
      <c r="M23" s="14"/>
      <c r="N23" s="14"/>
      <c r="O23" s="52"/>
      <c r="P23" s="53"/>
      <c r="Q23" s="17"/>
      <c r="R23" s="46"/>
      <c r="S23" s="47"/>
      <c r="T23" s="20"/>
      <c r="U23" s="48"/>
      <c r="V23" s="49"/>
      <c r="W23" s="23"/>
      <c r="X23" s="5"/>
      <c r="Y23" s="5"/>
      <c r="Z23" s="5"/>
      <c r="AA23" s="5"/>
      <c r="AB23" s="5"/>
    </row>
    <row r="24" spans="1:28">
      <c r="A24" s="27" t="s">
        <v>30</v>
      </c>
      <c r="B24" s="28"/>
      <c r="C24" s="28"/>
      <c r="D24" s="54"/>
      <c r="E24" s="54"/>
      <c r="F24" s="29">
        <f>AVERAGE(F13:F22)</f>
        <v>0.96646083333333344</v>
      </c>
      <c r="G24" s="29">
        <f t="shared" ref="G24:W24" si="5">AVERAGE(G13:G22)</f>
        <v>40.595389666666669</v>
      </c>
      <c r="H24" s="29">
        <f t="shared" si="5"/>
        <v>0.30687152636246795</v>
      </c>
      <c r="I24" s="29">
        <f t="shared" si="5"/>
        <v>1.0006284999999999</v>
      </c>
      <c r="J24" s="29">
        <f t="shared" si="5"/>
        <v>38.8850075</v>
      </c>
      <c r="K24" s="29">
        <f t="shared" si="5"/>
        <v>0.30685740166721548</v>
      </c>
      <c r="L24" s="29">
        <f t="shared" si="5"/>
        <v>1.1258261428571428</v>
      </c>
      <c r="M24" s="29">
        <f t="shared" si="5"/>
        <v>40.395309142857151</v>
      </c>
      <c r="N24" s="29">
        <f t="shared" si="5"/>
        <v>0.32960653988851824</v>
      </c>
      <c r="O24" s="29">
        <f t="shared" si="5"/>
        <v>1.1539205555555556</v>
      </c>
      <c r="P24" s="29">
        <f t="shared" si="5"/>
        <v>42.306462333333336</v>
      </c>
      <c r="Q24" s="29">
        <f t="shared" si="5"/>
        <v>0.34908494139136398</v>
      </c>
      <c r="R24" s="29">
        <f t="shared" si="5"/>
        <v>1.1658088000000002</v>
      </c>
      <c r="S24" s="29">
        <f t="shared" si="5"/>
        <v>40.373036300000003</v>
      </c>
      <c r="T24" s="29">
        <f t="shared" si="5"/>
        <v>0.33196037325131994</v>
      </c>
      <c r="U24" s="29">
        <f t="shared" si="5"/>
        <v>1.1933849999999999</v>
      </c>
      <c r="V24" s="29">
        <f t="shared" si="5"/>
        <v>39.284951900000003</v>
      </c>
      <c r="W24" s="29">
        <f t="shared" si="5"/>
        <v>0.33138198926793494</v>
      </c>
      <c r="X24" s="28"/>
      <c r="Y24" s="28"/>
      <c r="Z24" s="28"/>
      <c r="AA24" s="28"/>
      <c r="AB24" s="28"/>
    </row>
    <row r="25" spans="1:28">
      <c r="A25" s="27" t="s">
        <v>31</v>
      </c>
      <c r="B25" s="28"/>
      <c r="C25" s="28"/>
      <c r="D25" s="54"/>
      <c r="E25" s="54"/>
      <c r="F25" s="29">
        <f>STDEV(F13:F22)</f>
        <v>0.17542547166636388</v>
      </c>
      <c r="G25" s="29">
        <f t="shared" ref="G25:W25" si="6">STDEV(G13:G22)</f>
        <v>5.0551572420401882</v>
      </c>
      <c r="H25" s="29">
        <f t="shared" si="6"/>
        <v>8.1360129296606645E-2</v>
      </c>
      <c r="I25" s="29">
        <f t="shared" si="6"/>
        <v>0.2129312229186017</v>
      </c>
      <c r="J25" s="29">
        <f t="shared" si="6"/>
        <v>6.4507412124825043</v>
      </c>
      <c r="K25" s="29">
        <f t="shared" si="6"/>
        <v>9.1072656061600629E-2</v>
      </c>
      <c r="L25" s="29">
        <f t="shared" si="6"/>
        <v>0.22777489727391584</v>
      </c>
      <c r="M25" s="29">
        <f t="shared" si="6"/>
        <v>3.7289886325686874</v>
      </c>
      <c r="N25" s="29">
        <f t="shared" si="6"/>
        <v>7.9692123030988007E-2</v>
      </c>
      <c r="O25" s="29">
        <f t="shared" si="6"/>
        <v>0.17507828934873157</v>
      </c>
      <c r="P25" s="29">
        <f t="shared" si="6"/>
        <v>2.8035384178910401</v>
      </c>
      <c r="Q25" s="29">
        <f t="shared" si="6"/>
        <v>6.6119878055686435E-2</v>
      </c>
      <c r="R25" s="29">
        <f t="shared" si="6"/>
        <v>0.16131891356481781</v>
      </c>
      <c r="S25" s="29">
        <f t="shared" si="6"/>
        <v>5.6302860980440634</v>
      </c>
      <c r="T25" s="29">
        <f t="shared" si="6"/>
        <v>6.0867522034053753E-2</v>
      </c>
      <c r="U25" s="29">
        <f t="shared" si="6"/>
        <v>0.18435467142741799</v>
      </c>
      <c r="V25" s="29">
        <f t="shared" si="6"/>
        <v>4.6455210536900164</v>
      </c>
      <c r="W25" s="29">
        <f t="shared" si="6"/>
        <v>5.6416281944765521E-2</v>
      </c>
      <c r="X25" s="28"/>
      <c r="Y25" s="28"/>
      <c r="Z25" s="28"/>
      <c r="AA25" s="28"/>
      <c r="AB25" s="28"/>
    </row>
    <row r="26" spans="1:28">
      <c r="A26" s="1"/>
      <c r="B26" s="5"/>
      <c r="C26" s="5"/>
      <c r="D26" s="5"/>
      <c r="E26" s="5"/>
      <c r="F26" s="55"/>
      <c r="G26" s="55"/>
      <c r="H26" s="55"/>
      <c r="I26" s="56"/>
      <c r="J26" s="56"/>
      <c r="K26" s="56"/>
      <c r="L26" s="57"/>
      <c r="M26" s="57"/>
      <c r="N26" s="57"/>
      <c r="O26" s="58"/>
      <c r="P26" s="58"/>
      <c r="Q26" s="58"/>
      <c r="R26" s="59"/>
      <c r="S26" s="59"/>
      <c r="T26" s="59"/>
      <c r="U26" s="60"/>
      <c r="V26" s="60"/>
      <c r="W26" s="60"/>
      <c r="X26" s="5"/>
      <c r="Y26" s="5"/>
      <c r="Z26" s="5"/>
      <c r="AA26" s="5"/>
      <c r="AB26" s="5"/>
    </row>
    <row r="27" spans="1:28">
      <c r="A27" s="1">
        <v>2962</v>
      </c>
      <c r="B27" s="5" t="s">
        <v>33</v>
      </c>
      <c r="C27" s="5" t="s">
        <v>24</v>
      </c>
      <c r="D27" s="30" t="s">
        <v>32</v>
      </c>
      <c r="E27" s="5"/>
      <c r="F27" s="6">
        <v>0.70617300000000005</v>
      </c>
      <c r="G27" s="7">
        <v>34.823092000000003</v>
      </c>
      <c r="H27" s="61">
        <v>0.19366858861705141</v>
      </c>
      <c r="I27" s="9">
        <v>0.780864</v>
      </c>
      <c r="J27" s="10">
        <v>47.093018999999998</v>
      </c>
      <c r="K27" s="62">
        <v>0.22286814182933262</v>
      </c>
      <c r="L27" s="57"/>
      <c r="M27" s="57"/>
      <c r="N27" s="57"/>
      <c r="O27" s="52">
        <v>0.71975299999999998</v>
      </c>
      <c r="P27" s="53">
        <v>38.698002000000002</v>
      </c>
      <c r="Q27" s="63">
        <v>0.19168172683543641</v>
      </c>
      <c r="R27" s="46">
        <v>0.72654300000000005</v>
      </c>
      <c r="S27" s="47">
        <v>41.591313</v>
      </c>
      <c r="T27" s="64">
        <v>0.19349001235173524</v>
      </c>
      <c r="U27" s="48">
        <v>0.74691399999999997</v>
      </c>
      <c r="V27" s="49">
        <v>40.394081999999997</v>
      </c>
      <c r="W27" s="65">
        <v>0.18062408332396251</v>
      </c>
      <c r="X27" s="5"/>
      <c r="Y27" s="5"/>
      <c r="Z27" s="5"/>
      <c r="AA27" s="5"/>
      <c r="AB27" s="5"/>
    </row>
    <row r="28" spans="1:28">
      <c r="A28" s="1">
        <v>2965</v>
      </c>
      <c r="B28" s="5" t="s">
        <v>33</v>
      </c>
      <c r="C28" s="5" t="s">
        <v>24</v>
      </c>
      <c r="D28" s="30" t="s">
        <v>32</v>
      </c>
      <c r="E28" s="5"/>
      <c r="F28" s="6">
        <v>0.77407400000000004</v>
      </c>
      <c r="G28" s="7">
        <v>37.948709999999998</v>
      </c>
      <c r="H28" s="61">
        <v>0.19487178712569439</v>
      </c>
      <c r="I28" s="42">
        <v>0.80802499999999999</v>
      </c>
      <c r="J28" s="43">
        <v>39.138240000000003</v>
      </c>
      <c r="K28" s="62">
        <v>0.21364459259263174</v>
      </c>
      <c r="L28" s="57"/>
      <c r="M28" s="57"/>
      <c r="N28" s="57"/>
      <c r="O28" s="52">
        <v>0.86234599999999995</v>
      </c>
      <c r="P28" s="53">
        <v>35.986145</v>
      </c>
      <c r="Q28" s="63">
        <v>0.21972328522169005</v>
      </c>
      <c r="R28" s="46">
        <v>0.86234599999999995</v>
      </c>
      <c r="S28" s="47">
        <v>37.755113000000001</v>
      </c>
      <c r="T28" s="64">
        <v>0.21598645291418384</v>
      </c>
      <c r="U28" s="48">
        <v>0.89629599999999998</v>
      </c>
      <c r="V28" s="49">
        <v>33.956389999999999</v>
      </c>
      <c r="W28" s="65">
        <v>0.20560742089423914</v>
      </c>
      <c r="X28" s="5"/>
      <c r="Y28" s="5"/>
      <c r="Z28" s="5"/>
      <c r="AA28" s="5"/>
      <c r="AB28" s="5"/>
    </row>
    <row r="29" spans="1:28">
      <c r="A29" s="1">
        <v>2966</v>
      </c>
      <c r="B29" s="5" t="s">
        <v>33</v>
      </c>
      <c r="C29" s="5" t="s">
        <v>24</v>
      </c>
      <c r="D29" s="30" t="s">
        <v>32</v>
      </c>
      <c r="E29" s="5"/>
      <c r="F29" s="6">
        <v>0.821411</v>
      </c>
      <c r="G29" s="7">
        <v>40.834372999999999</v>
      </c>
      <c r="H29" s="61">
        <v>0.2188792700071733</v>
      </c>
      <c r="I29" s="42">
        <v>0.80802499999999999</v>
      </c>
      <c r="J29" s="43">
        <v>39.823011999999999</v>
      </c>
      <c r="K29" s="62">
        <v>0.21061953592151017</v>
      </c>
      <c r="L29" s="57"/>
      <c r="M29" s="57"/>
      <c r="N29" s="57"/>
      <c r="O29" s="52">
        <v>0.80123500000000003</v>
      </c>
      <c r="P29" s="53">
        <v>34.082411</v>
      </c>
      <c r="Q29" s="63">
        <v>0.22097389742647808</v>
      </c>
      <c r="R29" s="46">
        <v>0.84197500000000003</v>
      </c>
      <c r="S29" s="47">
        <v>35.371912000000002</v>
      </c>
      <c r="T29" s="64">
        <v>0.20495858715562834</v>
      </c>
      <c r="U29" s="48">
        <v>0.87592599999999998</v>
      </c>
      <c r="V29" s="49">
        <v>31.786943999999998</v>
      </c>
      <c r="W29" s="65">
        <v>0.2216494949709655</v>
      </c>
      <c r="X29" s="5"/>
      <c r="Y29" s="5"/>
      <c r="Z29" s="5"/>
      <c r="AA29" s="5"/>
      <c r="AB29" s="5"/>
    </row>
    <row r="30" spans="1:28">
      <c r="A30" s="1">
        <v>4321</v>
      </c>
      <c r="B30" s="5" t="s">
        <v>33</v>
      </c>
      <c r="C30" s="5" t="s">
        <v>24</v>
      </c>
      <c r="D30" s="30" t="s">
        <v>32</v>
      </c>
      <c r="E30" s="5"/>
      <c r="F30" s="6">
        <v>0.68580200000000002</v>
      </c>
      <c r="G30" s="7">
        <v>40.380944999999997</v>
      </c>
      <c r="H30" s="61">
        <v>0.19238081078541244</v>
      </c>
      <c r="I30" s="9">
        <v>0.74691399999999997</v>
      </c>
      <c r="J30" s="10">
        <v>43.253234999999997</v>
      </c>
      <c r="K30" s="62">
        <v>0.20332727455364252</v>
      </c>
      <c r="L30" s="57"/>
      <c r="M30" s="57"/>
      <c r="N30" s="57"/>
      <c r="O30" s="32">
        <v>0.73333300000000001</v>
      </c>
      <c r="P30" s="33">
        <v>43.154254999999999</v>
      </c>
      <c r="Q30" s="63">
        <v>0.18717496945430728</v>
      </c>
      <c r="R30" s="34">
        <v>0.81481499999999996</v>
      </c>
      <c r="S30" s="35">
        <v>42.287694000000002</v>
      </c>
      <c r="T30" s="64">
        <v>0.20797233008184737</v>
      </c>
      <c r="U30" s="48">
        <v>0.81481499999999996</v>
      </c>
      <c r="V30" s="49">
        <v>40.314146000000001</v>
      </c>
      <c r="W30" s="65">
        <v>0.20942411741105357</v>
      </c>
      <c r="X30" s="5"/>
      <c r="Y30" s="5"/>
      <c r="Z30" s="5"/>
      <c r="AA30" s="5"/>
      <c r="AB30" s="5"/>
    </row>
    <row r="31" spans="1:28">
      <c r="A31" s="1"/>
      <c r="B31" s="5"/>
      <c r="C31" s="5"/>
      <c r="D31" s="5"/>
      <c r="E31" s="5"/>
      <c r="F31" s="55"/>
      <c r="G31" s="55"/>
      <c r="H31" s="55"/>
      <c r="I31" s="56"/>
      <c r="J31" s="56"/>
      <c r="K31" s="56"/>
      <c r="L31" s="57"/>
      <c r="M31" s="57"/>
      <c r="N31" s="57"/>
      <c r="O31" s="16"/>
      <c r="P31" s="16"/>
      <c r="Q31" s="58"/>
      <c r="R31" s="59"/>
      <c r="S31" s="59"/>
      <c r="T31" s="59"/>
      <c r="U31" s="60"/>
      <c r="V31" s="60"/>
      <c r="W31" s="60"/>
      <c r="X31" s="5"/>
      <c r="Y31" s="5"/>
      <c r="Z31" s="5"/>
      <c r="AA31" s="5"/>
      <c r="AB31" s="5"/>
    </row>
    <row r="32" spans="1:28">
      <c r="A32" s="27" t="s">
        <v>30</v>
      </c>
      <c r="B32" s="28"/>
      <c r="C32" s="28"/>
      <c r="D32" s="28"/>
      <c r="E32" s="28"/>
      <c r="F32" s="29">
        <f>AVERAGE(F27:F30)</f>
        <v>0.74686500000000011</v>
      </c>
      <c r="G32" s="29">
        <f t="shared" ref="G32:W32" si="7">AVERAGE(G27:G30)</f>
        <v>38.496780000000001</v>
      </c>
      <c r="H32" s="29">
        <f t="shared" si="7"/>
        <v>0.1999501141338329</v>
      </c>
      <c r="I32" s="29">
        <f t="shared" si="7"/>
        <v>0.78595699999999991</v>
      </c>
      <c r="J32" s="29">
        <f t="shared" si="7"/>
        <v>42.326876499999997</v>
      </c>
      <c r="K32" s="29">
        <f t="shared" si="7"/>
        <v>0.21261488622427926</v>
      </c>
      <c r="L32" s="29"/>
      <c r="M32" s="29"/>
      <c r="N32" s="29"/>
      <c r="O32" s="29">
        <f t="shared" si="7"/>
        <v>0.77916675000000002</v>
      </c>
      <c r="P32" s="29">
        <f t="shared" si="7"/>
        <v>37.980203250000002</v>
      </c>
      <c r="Q32" s="29">
        <f t="shared" si="7"/>
        <v>0.20488846973447794</v>
      </c>
      <c r="R32" s="29">
        <f t="shared" si="7"/>
        <v>0.81141975</v>
      </c>
      <c r="S32" s="29">
        <f t="shared" si="7"/>
        <v>39.251508000000001</v>
      </c>
      <c r="T32" s="29">
        <f t="shared" si="7"/>
        <v>0.20560184562584868</v>
      </c>
      <c r="U32" s="29">
        <f t="shared" si="7"/>
        <v>0.83348774999999986</v>
      </c>
      <c r="V32" s="29">
        <f t="shared" si="7"/>
        <v>36.612890499999999</v>
      </c>
      <c r="W32" s="29">
        <f t="shared" si="7"/>
        <v>0.20432627915005519</v>
      </c>
      <c r="X32" s="28"/>
      <c r="Y32" s="28"/>
      <c r="Z32" s="28"/>
      <c r="AA32" s="28"/>
      <c r="AB32" s="28"/>
    </row>
    <row r="33" spans="1:28">
      <c r="A33" s="27" t="s">
        <v>31</v>
      </c>
      <c r="B33" s="28"/>
      <c r="C33" s="28"/>
      <c r="D33" s="28"/>
      <c r="E33" s="28"/>
      <c r="F33" s="29">
        <f>STDEV(F27:F30)</f>
        <v>6.2401828578976748E-2</v>
      </c>
      <c r="G33" s="29">
        <f t="shared" ref="G33:W33" si="8">STDEV(G27:G30)</f>
        <v>2.7574615758651393</v>
      </c>
      <c r="H33" s="29">
        <f t="shared" si="8"/>
        <v>1.2660361544036998E-2</v>
      </c>
      <c r="I33" s="29">
        <f t="shared" si="8"/>
        <v>2.9007399894969341E-2</v>
      </c>
      <c r="J33" s="29">
        <f t="shared" si="8"/>
        <v>3.6519855131293975</v>
      </c>
      <c r="K33" s="29">
        <f t="shared" si="8"/>
        <v>8.0917797606149307E-3</v>
      </c>
      <c r="L33" s="29"/>
      <c r="M33" s="29"/>
      <c r="N33" s="29"/>
      <c r="O33" s="29">
        <f t="shared" si="8"/>
        <v>6.5920461205784431E-2</v>
      </c>
      <c r="P33" s="29">
        <f t="shared" si="8"/>
        <v>3.9351026791234109</v>
      </c>
      <c r="Q33" s="29">
        <f t="shared" si="8"/>
        <v>1.7953633659616865E-2</v>
      </c>
      <c r="R33" s="29">
        <f t="shared" si="8"/>
        <v>5.9840612337413987E-2</v>
      </c>
      <c r="S33" s="29">
        <f t="shared" si="8"/>
        <v>3.2651480815761884</v>
      </c>
      <c r="T33" s="29">
        <f t="shared" si="8"/>
        <v>9.3196843975266799E-3</v>
      </c>
      <c r="U33" s="29">
        <f t="shared" si="8"/>
        <v>6.7304202723529827E-2</v>
      </c>
      <c r="V33" s="29">
        <f t="shared" si="8"/>
        <v>4.409968101294881</v>
      </c>
      <c r="W33" s="29">
        <f t="shared" si="8"/>
        <v>1.7219341571425548E-2</v>
      </c>
      <c r="X33" s="28"/>
      <c r="Y33" s="28"/>
      <c r="Z33" s="28"/>
      <c r="AA33" s="28"/>
      <c r="AB33" s="28"/>
    </row>
  </sheetData>
  <mergeCells count="7">
    <mergeCell ref="Z1:AB1"/>
    <mergeCell ref="F1:H1"/>
    <mergeCell ref="I1:K1"/>
    <mergeCell ref="L1:N1"/>
    <mergeCell ref="O1:Q1"/>
    <mergeCell ref="R1:T1"/>
    <mergeCell ref="U1:W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E75E-4143-A64E-BB56-ACE7BB299BD0}">
  <dimension ref="A1:AE46"/>
  <sheetViews>
    <sheetView zoomScale="63" workbookViewId="0">
      <selection activeCell="F50" sqref="F50"/>
    </sheetView>
  </sheetViews>
  <sheetFormatPr baseColWidth="10" defaultRowHeight="16"/>
  <cols>
    <col min="2" max="2" width="17.1640625" customWidth="1"/>
    <col min="28" max="28" width="32.83203125" customWidth="1"/>
  </cols>
  <sheetData>
    <row r="1" spans="1:31">
      <c r="A1" s="66"/>
      <c r="B1" s="66"/>
      <c r="C1" s="66"/>
      <c r="D1" s="66"/>
      <c r="E1" s="66"/>
      <c r="F1" s="113" t="s">
        <v>35</v>
      </c>
      <c r="G1" s="113"/>
      <c r="H1" s="113"/>
      <c r="I1" s="114" t="s">
        <v>36</v>
      </c>
      <c r="J1" s="114"/>
      <c r="K1" s="114"/>
      <c r="L1" s="115" t="s">
        <v>6</v>
      </c>
      <c r="M1" s="115"/>
      <c r="N1" s="115"/>
      <c r="O1" s="116" t="s">
        <v>7</v>
      </c>
      <c r="P1" s="116"/>
      <c r="Q1" s="116"/>
      <c r="R1" s="117" t="s">
        <v>37</v>
      </c>
      <c r="S1" s="117"/>
      <c r="T1" s="117"/>
      <c r="U1" s="118" t="s">
        <v>38</v>
      </c>
      <c r="V1" s="118"/>
      <c r="W1" s="118"/>
      <c r="X1" s="112" t="s">
        <v>11</v>
      </c>
      <c r="Y1" s="112"/>
      <c r="Z1" s="112"/>
      <c r="AA1" s="66"/>
      <c r="AB1" s="3" t="s">
        <v>12</v>
      </c>
      <c r="AC1" s="105" t="s">
        <v>13</v>
      </c>
      <c r="AD1" s="105"/>
      <c r="AE1" s="105"/>
    </row>
    <row r="2" spans="1:31">
      <c r="A2" s="67" t="s">
        <v>14</v>
      </c>
      <c r="B2" s="67" t="s">
        <v>39</v>
      </c>
      <c r="C2" s="67" t="s">
        <v>16</v>
      </c>
      <c r="D2" s="67" t="s">
        <v>17</v>
      </c>
      <c r="E2" s="67" t="s">
        <v>18</v>
      </c>
      <c r="F2" s="67" t="s">
        <v>19</v>
      </c>
      <c r="G2" s="67" t="s">
        <v>20</v>
      </c>
      <c r="H2" s="67" t="s">
        <v>21</v>
      </c>
      <c r="I2" s="67" t="s">
        <v>19</v>
      </c>
      <c r="J2" s="67" t="s">
        <v>20</v>
      </c>
      <c r="K2" s="67" t="s">
        <v>21</v>
      </c>
      <c r="L2" s="68" t="s">
        <v>19</v>
      </c>
      <c r="M2" s="69" t="s">
        <v>20</v>
      </c>
      <c r="N2" s="67" t="s">
        <v>21</v>
      </c>
      <c r="O2" s="67" t="s">
        <v>19</v>
      </c>
      <c r="P2" s="67" t="s">
        <v>20</v>
      </c>
      <c r="Q2" s="67" t="s">
        <v>21</v>
      </c>
      <c r="R2" s="67" t="s">
        <v>19</v>
      </c>
      <c r="S2" s="67" t="s">
        <v>20</v>
      </c>
      <c r="T2" s="67" t="s">
        <v>21</v>
      </c>
      <c r="U2" s="68" t="s">
        <v>19</v>
      </c>
      <c r="V2" s="69" t="s">
        <v>20</v>
      </c>
      <c r="W2" s="67" t="s">
        <v>21</v>
      </c>
      <c r="X2" s="67" t="s">
        <v>19</v>
      </c>
      <c r="Y2" s="67" t="s">
        <v>20</v>
      </c>
      <c r="Z2" s="67" t="s">
        <v>21</v>
      </c>
      <c r="AA2" s="67"/>
      <c r="AB2" s="4"/>
      <c r="AC2" s="4" t="s">
        <v>19</v>
      </c>
      <c r="AD2" s="4" t="s">
        <v>20</v>
      </c>
      <c r="AE2" s="4" t="s">
        <v>22</v>
      </c>
    </row>
    <row r="3" spans="1:31">
      <c r="A3" s="66">
        <v>4068</v>
      </c>
      <c r="B3" s="70" t="s">
        <v>40</v>
      </c>
      <c r="C3" s="70" t="s">
        <v>24</v>
      </c>
      <c r="D3" s="70" t="s">
        <v>25</v>
      </c>
      <c r="E3" s="70" t="s">
        <v>41</v>
      </c>
      <c r="F3" s="71">
        <v>0.84557800000000005</v>
      </c>
      <c r="G3" s="72">
        <v>39.568351</v>
      </c>
      <c r="H3" s="73">
        <v>0.27098315348505714</v>
      </c>
      <c r="I3" s="74">
        <v>0.80067999999999995</v>
      </c>
      <c r="J3" s="75">
        <v>36.481468</v>
      </c>
      <c r="K3" s="76">
        <v>0.19814809682004819</v>
      </c>
      <c r="L3" s="77">
        <v>0.89795899999999995</v>
      </c>
      <c r="M3" s="78">
        <v>36.065576</v>
      </c>
      <c r="N3" s="79">
        <v>0.2459015675160699</v>
      </c>
      <c r="O3" s="80">
        <v>0.85306099999999996</v>
      </c>
      <c r="P3" s="80">
        <v>41.682980999999998</v>
      </c>
      <c r="Q3" s="81">
        <v>0.22309189002591656</v>
      </c>
      <c r="R3" s="82">
        <v>0.89047600000000005</v>
      </c>
      <c r="S3" s="83">
        <v>37.358477999999998</v>
      </c>
      <c r="T3" s="84">
        <v>0.22452827619663812</v>
      </c>
      <c r="U3" s="85">
        <v>0.89047600000000005</v>
      </c>
      <c r="V3" s="86">
        <v>39.024379000000003</v>
      </c>
      <c r="W3" s="87">
        <v>0.2232645135247284</v>
      </c>
      <c r="X3" s="88">
        <v>0.84560000000000002</v>
      </c>
      <c r="Y3" s="89">
        <v>40.248972999999999</v>
      </c>
      <c r="Z3" s="90">
        <v>0.21223818163883718</v>
      </c>
      <c r="AA3" s="70"/>
      <c r="AB3" s="24" t="s">
        <v>27</v>
      </c>
      <c r="AC3" s="25">
        <f>TTEST(X3:X12,X17:X28,2,3)</f>
        <v>1.1424144249690085E-6</v>
      </c>
      <c r="AD3" s="25">
        <f t="shared" ref="AD3:AE3" si="0">TTEST(Y3:Y12,Y17:Y28,2,3)</f>
        <v>4.6801543234263707E-2</v>
      </c>
      <c r="AE3" s="25">
        <f t="shared" si="0"/>
        <v>1.9725422169472815E-9</v>
      </c>
    </row>
    <row r="4" spans="1:31">
      <c r="A4" s="66">
        <v>4069</v>
      </c>
      <c r="B4" s="70" t="s">
        <v>40</v>
      </c>
      <c r="C4" s="70" t="s">
        <v>24</v>
      </c>
      <c r="D4" s="70" t="s">
        <v>25</v>
      </c>
      <c r="E4" s="70" t="s">
        <v>41</v>
      </c>
      <c r="F4" s="71">
        <v>0.79319700000000004</v>
      </c>
      <c r="G4" s="72">
        <v>38.809528999999998</v>
      </c>
      <c r="H4" s="73">
        <v>0.2523808751082216</v>
      </c>
      <c r="I4" s="74">
        <v>0.83809500000000003</v>
      </c>
      <c r="J4" s="75">
        <v>37.472287000000001</v>
      </c>
      <c r="K4" s="76">
        <v>0.24833695326875724</v>
      </c>
      <c r="L4" s="77">
        <v>0.92789100000000002</v>
      </c>
      <c r="M4" s="78">
        <v>41.616168000000002</v>
      </c>
      <c r="N4" s="79">
        <v>0.25050498342099298</v>
      </c>
      <c r="O4" s="80">
        <v>1.264626</v>
      </c>
      <c r="P4" s="80">
        <v>40.092171999999998</v>
      </c>
      <c r="Q4" s="81">
        <v>0.38940097345162722</v>
      </c>
      <c r="R4" s="91"/>
      <c r="S4" s="91"/>
      <c r="T4" s="84"/>
      <c r="U4" s="85"/>
      <c r="V4" s="86"/>
      <c r="W4" s="87"/>
      <c r="X4" s="92"/>
      <c r="Y4" s="92"/>
      <c r="Z4" s="90"/>
      <c r="AA4" s="70"/>
      <c r="AB4" s="24" t="s">
        <v>28</v>
      </c>
      <c r="AC4" s="26">
        <f>TTEST(X3:X12,X33:X43,2,3)</f>
        <v>7.68126732519889E-2</v>
      </c>
      <c r="AD4" s="26">
        <f t="shared" ref="AD4:AE4" si="1">TTEST(Y3:Y12,Y33:Y43,2,3)</f>
        <v>0.74438086733062692</v>
      </c>
      <c r="AE4" s="26">
        <f t="shared" si="1"/>
        <v>0.10750699409737577</v>
      </c>
    </row>
    <row r="5" spans="1:31">
      <c r="A5" s="66">
        <v>4074</v>
      </c>
      <c r="B5" s="70" t="s">
        <v>40</v>
      </c>
      <c r="C5" s="70" t="s">
        <v>24</v>
      </c>
      <c r="D5" s="70" t="s">
        <v>25</v>
      </c>
      <c r="E5" s="70" t="s">
        <v>41</v>
      </c>
      <c r="F5" s="71">
        <v>0.79319700000000004</v>
      </c>
      <c r="G5" s="72">
        <v>41.666674</v>
      </c>
      <c r="H5" s="73">
        <v>0.23873865332470115</v>
      </c>
      <c r="I5" s="74">
        <v>0.88299300000000003</v>
      </c>
      <c r="J5" s="75">
        <v>33.474575999999999</v>
      </c>
      <c r="K5" s="76">
        <v>0.24999992921803199</v>
      </c>
      <c r="L5" s="77">
        <v>0.84557800000000005</v>
      </c>
      <c r="M5" s="78">
        <v>35.258966000000001</v>
      </c>
      <c r="N5" s="79">
        <v>0.22509951515561313</v>
      </c>
      <c r="O5" s="93">
        <v>0.84557800000000005</v>
      </c>
      <c r="P5" s="80">
        <v>35.222673999999998</v>
      </c>
      <c r="Q5" s="81">
        <v>0.22874485439183423</v>
      </c>
      <c r="R5" s="82">
        <v>0.92789100000000002</v>
      </c>
      <c r="S5" s="83">
        <v>35.596710000000002</v>
      </c>
      <c r="T5" s="84">
        <v>0.25514396842222492</v>
      </c>
      <c r="U5" s="85">
        <v>0.87551000000000001</v>
      </c>
      <c r="V5" s="86">
        <v>35.381735999999997</v>
      </c>
      <c r="W5" s="87">
        <v>0.21787706299598819</v>
      </c>
      <c r="X5" s="88">
        <v>0.87465999999999999</v>
      </c>
      <c r="Y5" s="89">
        <v>39.913476000000003</v>
      </c>
      <c r="Z5" s="90">
        <v>0.20682606898521716</v>
      </c>
      <c r="AA5" s="70"/>
      <c r="AB5" s="24" t="s">
        <v>29</v>
      </c>
      <c r="AC5" s="25">
        <f>TTEST(X17:X28,X33:X43,2,3)</f>
        <v>1.2885322012454622E-7</v>
      </c>
      <c r="AD5" s="25">
        <f t="shared" ref="AD5:AE5" si="2">TTEST(Y17:Y28,Y33:Y43,2,3)</f>
        <v>3.888515065293955E-2</v>
      </c>
      <c r="AE5" s="25">
        <f t="shared" si="2"/>
        <v>1.1442317402859148E-8</v>
      </c>
    </row>
    <row r="6" spans="1:31">
      <c r="A6" s="66">
        <v>4070</v>
      </c>
      <c r="B6" s="70" t="s">
        <v>40</v>
      </c>
      <c r="C6" s="70" t="s">
        <v>42</v>
      </c>
      <c r="D6" s="70" t="s">
        <v>25</v>
      </c>
      <c r="E6" s="70" t="s">
        <v>41</v>
      </c>
      <c r="F6" s="71">
        <v>0.77823100000000001</v>
      </c>
      <c r="G6" s="72">
        <v>49.299048999999997</v>
      </c>
      <c r="H6" s="73">
        <v>0.24299056958130291</v>
      </c>
      <c r="I6" s="74">
        <v>0.77074799999999999</v>
      </c>
      <c r="J6" s="75">
        <v>45.563561</v>
      </c>
      <c r="K6" s="76">
        <v>0.24700231508187392</v>
      </c>
      <c r="L6" s="77">
        <v>0.77074799999999999</v>
      </c>
      <c r="M6" s="78">
        <v>48.299332999999997</v>
      </c>
      <c r="N6" s="79">
        <v>0.23356000000000002</v>
      </c>
      <c r="O6" s="80">
        <v>0.75578199999999995</v>
      </c>
      <c r="P6" s="80">
        <v>41.348322000000003</v>
      </c>
      <c r="Q6" s="81">
        <v>0.22696619630671136</v>
      </c>
      <c r="R6" s="82">
        <v>0.87551000000000001</v>
      </c>
      <c r="S6" s="83">
        <v>32.119912999999997</v>
      </c>
      <c r="T6" s="84">
        <v>0.25053526082554645</v>
      </c>
      <c r="U6" s="85">
        <v>0.823129</v>
      </c>
      <c r="V6" s="86">
        <v>35.164821000000003</v>
      </c>
      <c r="W6" s="87">
        <v>0.20146515394861214</v>
      </c>
      <c r="X6" s="88">
        <v>0.84932799999999997</v>
      </c>
      <c r="Y6" s="89">
        <v>39.295425999999999</v>
      </c>
      <c r="Z6" s="90">
        <v>0.22771091185387515</v>
      </c>
      <c r="AA6" s="70"/>
      <c r="AB6" s="70"/>
      <c r="AC6" s="70"/>
      <c r="AD6" s="70"/>
      <c r="AE6" s="70"/>
    </row>
    <row r="7" spans="1:31">
      <c r="A7" s="66">
        <v>4071</v>
      </c>
      <c r="B7" s="70" t="s">
        <v>40</v>
      </c>
      <c r="C7" s="70" t="s">
        <v>42</v>
      </c>
      <c r="D7" s="70" t="s">
        <v>25</v>
      </c>
      <c r="E7" s="70" t="s">
        <v>41</v>
      </c>
      <c r="F7" s="71">
        <v>0.680952</v>
      </c>
      <c r="G7" s="72">
        <v>45.301215999999997</v>
      </c>
      <c r="H7" s="73">
        <v>0.21927699825016858</v>
      </c>
      <c r="I7" s="74">
        <v>0.71088399999999996</v>
      </c>
      <c r="J7" s="75">
        <v>34.004474999999999</v>
      </c>
      <c r="K7" s="76">
        <v>0.21252785585689007</v>
      </c>
      <c r="L7" s="77">
        <v>0.74081600000000003</v>
      </c>
      <c r="M7" s="78">
        <v>45.754728999999998</v>
      </c>
      <c r="N7" s="79">
        <v>0.23349047163237141</v>
      </c>
      <c r="O7" s="80">
        <v>0.74829900000000005</v>
      </c>
      <c r="P7" s="80">
        <v>38.853507999999998</v>
      </c>
      <c r="Q7" s="81">
        <v>0.21231412204318922</v>
      </c>
      <c r="R7" s="82">
        <v>0.78571400000000002</v>
      </c>
      <c r="S7" s="83">
        <v>37.291670000000003</v>
      </c>
      <c r="T7" s="84">
        <v>0.21874990429688207</v>
      </c>
      <c r="U7" s="85">
        <v>0.77823100000000001</v>
      </c>
      <c r="V7" s="86">
        <v>44.695270000000001</v>
      </c>
      <c r="W7" s="87">
        <v>0.23476289047911802</v>
      </c>
      <c r="X7" s="88">
        <v>0.800037</v>
      </c>
      <c r="Y7" s="89">
        <v>38.521037</v>
      </c>
      <c r="Z7" s="90">
        <v>0.22068549468227722</v>
      </c>
      <c r="AA7" s="70"/>
      <c r="AB7" s="70"/>
      <c r="AC7" s="70"/>
      <c r="AD7" s="70"/>
      <c r="AE7" s="70"/>
    </row>
    <row r="8" spans="1:31">
      <c r="A8" s="66">
        <v>4072</v>
      </c>
      <c r="B8" s="70" t="s">
        <v>40</v>
      </c>
      <c r="C8" s="70" t="s">
        <v>42</v>
      </c>
      <c r="D8" s="70" t="s">
        <v>25</v>
      </c>
      <c r="E8" s="70" t="s">
        <v>41</v>
      </c>
      <c r="F8" s="71">
        <v>0.80067999999999995</v>
      </c>
      <c r="G8" s="72">
        <v>48.764059000000003</v>
      </c>
      <c r="H8" s="73">
        <v>0.24044935452135358</v>
      </c>
      <c r="I8" s="74">
        <v>0.78571400000000002</v>
      </c>
      <c r="J8" s="75">
        <v>35.431237000000003</v>
      </c>
      <c r="K8" s="76">
        <v>0.24475516197724506</v>
      </c>
      <c r="L8" s="77">
        <v>0.76326499999999997</v>
      </c>
      <c r="M8" s="78">
        <v>47.971342</v>
      </c>
      <c r="N8" s="79">
        <v>0.24343666816143783</v>
      </c>
      <c r="O8" s="80">
        <v>0.71836699999999998</v>
      </c>
      <c r="P8" s="80">
        <v>47.046424999999999</v>
      </c>
      <c r="Q8" s="81">
        <v>0.20253153493758985</v>
      </c>
      <c r="R8" s="82">
        <v>0.823129</v>
      </c>
      <c r="S8" s="83">
        <v>41.255612999999997</v>
      </c>
      <c r="T8" s="84">
        <v>0.24663669336896971</v>
      </c>
      <c r="U8" s="85">
        <v>0.75578199999999995</v>
      </c>
      <c r="V8" s="86">
        <v>49.705317000000001</v>
      </c>
      <c r="W8" s="87">
        <v>0.19842818450952571</v>
      </c>
      <c r="X8" s="88">
        <v>0.83894299999999999</v>
      </c>
      <c r="Y8" s="89">
        <v>44.188645000000001</v>
      </c>
      <c r="Z8" s="90">
        <v>0.23941665123242317</v>
      </c>
      <c r="AA8" s="70"/>
      <c r="AB8" s="70"/>
      <c r="AC8" s="70"/>
      <c r="AD8" s="70"/>
      <c r="AE8" s="70"/>
    </row>
    <row r="9" spans="1:31">
      <c r="A9" s="66">
        <v>4073</v>
      </c>
      <c r="B9" s="70" t="s">
        <v>40</v>
      </c>
      <c r="C9" s="70" t="s">
        <v>42</v>
      </c>
      <c r="D9" s="70" t="s">
        <v>25</v>
      </c>
      <c r="E9" s="70" t="s">
        <v>41</v>
      </c>
      <c r="F9" s="71">
        <v>0.73333300000000001</v>
      </c>
      <c r="G9" s="72">
        <v>44.785285000000002</v>
      </c>
      <c r="H9" s="73">
        <v>0.20040888897634007</v>
      </c>
      <c r="I9" s="74">
        <v>0.74081600000000003</v>
      </c>
      <c r="J9" s="75">
        <v>30.289529999999999</v>
      </c>
      <c r="K9" s="76">
        <v>0.22048987697121075</v>
      </c>
      <c r="L9" s="77">
        <v>0.69591800000000004</v>
      </c>
      <c r="M9" s="78">
        <v>30.376937999999999</v>
      </c>
      <c r="N9" s="79">
        <v>0.20620831271501083</v>
      </c>
      <c r="O9" s="80">
        <v>0.69591800000000004</v>
      </c>
      <c r="P9" s="80">
        <v>36.673349000000002</v>
      </c>
      <c r="Q9" s="81">
        <v>0.18637262741917948</v>
      </c>
      <c r="R9" s="82">
        <v>0.85306099999999996</v>
      </c>
      <c r="S9" s="83">
        <v>42.314982999999998</v>
      </c>
      <c r="T9" s="84">
        <v>0.21631875141529036</v>
      </c>
      <c r="U9" s="85">
        <v>0.77074799999999999</v>
      </c>
      <c r="V9" s="86">
        <v>38.475825</v>
      </c>
      <c r="W9" s="87">
        <v>0.19144975595215916</v>
      </c>
      <c r="X9" s="88">
        <v>0.76238899999999998</v>
      </c>
      <c r="Y9" s="89">
        <v>43.421539000000003</v>
      </c>
      <c r="Z9" s="90">
        <v>0.2248071021669252</v>
      </c>
      <c r="AA9" s="70"/>
      <c r="AB9" s="70"/>
      <c r="AC9" s="70"/>
      <c r="AD9" s="70"/>
      <c r="AE9" s="70"/>
    </row>
    <row r="10" spans="1:31">
      <c r="A10" s="66">
        <v>4076</v>
      </c>
      <c r="B10" s="70" t="s">
        <v>40</v>
      </c>
      <c r="C10" s="70" t="s">
        <v>42</v>
      </c>
      <c r="D10" s="70" t="s">
        <v>25</v>
      </c>
      <c r="E10" s="70" t="s">
        <v>41</v>
      </c>
      <c r="F10" s="71">
        <v>0.73333300000000001</v>
      </c>
      <c r="G10" s="72">
        <v>40.500006999999997</v>
      </c>
      <c r="H10" s="73">
        <v>0.24499991146590086</v>
      </c>
      <c r="I10" s="74">
        <v>0.73333300000000001</v>
      </c>
      <c r="J10" s="75">
        <v>39.563113000000001</v>
      </c>
      <c r="K10" s="76">
        <v>0.23786398477064333</v>
      </c>
      <c r="L10" s="77">
        <v>0.78571400000000002</v>
      </c>
      <c r="M10" s="78">
        <v>35.294119000000002</v>
      </c>
      <c r="N10" s="79">
        <v>0.22875807859448324</v>
      </c>
      <c r="O10" s="93">
        <v>0.77823100000000001</v>
      </c>
      <c r="P10" s="80">
        <v>36.831685999999998</v>
      </c>
      <c r="Q10" s="81">
        <v>0.2059404929249477</v>
      </c>
      <c r="R10" s="82">
        <v>0.75578199999999995</v>
      </c>
      <c r="S10" s="83">
        <v>31.360945000000001</v>
      </c>
      <c r="T10" s="84">
        <v>0.19921093930801148</v>
      </c>
      <c r="U10" s="85">
        <v>0.76326499999999997</v>
      </c>
      <c r="V10" s="86">
        <v>40.976652000000001</v>
      </c>
      <c r="W10" s="87">
        <v>0.21656041015863287</v>
      </c>
      <c r="X10" s="88">
        <v>0.78620500000000004</v>
      </c>
      <c r="Y10" s="89">
        <v>36.99944</v>
      </c>
      <c r="Z10" s="90">
        <v>0.19295656566003636</v>
      </c>
      <c r="AA10" s="70"/>
      <c r="AB10" s="70"/>
      <c r="AC10" s="70"/>
      <c r="AD10" s="70"/>
      <c r="AE10" s="70"/>
    </row>
    <row r="11" spans="1:31">
      <c r="A11" s="66">
        <v>4822</v>
      </c>
      <c r="B11" s="70" t="s">
        <v>40</v>
      </c>
      <c r="C11" s="70" t="s">
        <v>42</v>
      </c>
      <c r="D11" s="70" t="s">
        <v>25</v>
      </c>
      <c r="E11" s="70" t="s">
        <v>41</v>
      </c>
      <c r="F11" s="71">
        <v>0.73333300000000001</v>
      </c>
      <c r="G11" s="72">
        <v>46.194203999999999</v>
      </c>
      <c r="H11" s="70"/>
      <c r="I11" s="94">
        <v>0.77823100000000001</v>
      </c>
      <c r="J11" s="95">
        <v>38.402067000000002</v>
      </c>
      <c r="K11" s="76">
        <v>0.26804116964897373</v>
      </c>
      <c r="L11" s="77">
        <v>0.76326499999999997</v>
      </c>
      <c r="M11" s="78">
        <v>33.186813000000001</v>
      </c>
      <c r="N11" s="79">
        <v>0.22417572799508453</v>
      </c>
      <c r="O11" s="93">
        <v>0.77074799999999999</v>
      </c>
      <c r="P11" s="80">
        <v>38.900638999999998</v>
      </c>
      <c r="Q11" s="81">
        <v>0.21775888724142919</v>
      </c>
      <c r="R11" s="91"/>
      <c r="S11" s="91"/>
      <c r="T11" s="91"/>
      <c r="U11" s="96"/>
      <c r="V11" s="96"/>
      <c r="W11" s="96"/>
      <c r="X11" s="92"/>
      <c r="Y11" s="92"/>
      <c r="Z11" s="92"/>
      <c r="AA11" s="70"/>
      <c r="AB11" s="70"/>
      <c r="AC11" s="70"/>
      <c r="AD11" s="70"/>
      <c r="AE11" s="70"/>
    </row>
    <row r="12" spans="1:31">
      <c r="A12" s="66">
        <v>4823</v>
      </c>
      <c r="B12" s="70" t="s">
        <v>40</v>
      </c>
      <c r="C12" s="70" t="s">
        <v>42</v>
      </c>
      <c r="D12" s="70" t="s">
        <v>25</v>
      </c>
      <c r="E12" s="70" t="s">
        <v>41</v>
      </c>
      <c r="F12" s="71">
        <v>0.73333300000000001</v>
      </c>
      <c r="G12" s="72">
        <v>40.547271000000002</v>
      </c>
      <c r="H12" s="70"/>
      <c r="I12" s="94">
        <v>0.74081600000000003</v>
      </c>
      <c r="J12" s="95">
        <v>40.661945000000003</v>
      </c>
      <c r="K12" s="76">
        <v>0.23404245908610416</v>
      </c>
      <c r="L12" s="77">
        <v>0.73333300000000001</v>
      </c>
      <c r="M12" s="78">
        <v>38.932811000000001</v>
      </c>
      <c r="N12" s="79">
        <v>0.19367577867602295</v>
      </c>
      <c r="O12" s="93">
        <v>0.78571400000000002</v>
      </c>
      <c r="P12" s="80">
        <v>40.702485000000003</v>
      </c>
      <c r="Q12" s="81">
        <v>0.21694205235066069</v>
      </c>
      <c r="R12" s="91"/>
      <c r="S12" s="91"/>
      <c r="T12" s="91"/>
      <c r="U12" s="96"/>
      <c r="V12" s="96"/>
      <c r="W12" s="96"/>
      <c r="X12" s="92"/>
      <c r="Y12" s="92"/>
      <c r="Z12" s="92"/>
      <c r="AA12" s="70"/>
      <c r="AB12" s="70"/>
      <c r="AC12" s="70"/>
      <c r="AD12" s="70"/>
      <c r="AE12" s="70"/>
    </row>
    <row r="13" spans="1:31">
      <c r="A13" s="66"/>
      <c r="B13" s="70"/>
      <c r="C13" s="70"/>
      <c r="D13" s="70"/>
      <c r="E13" s="70"/>
      <c r="F13" s="71"/>
      <c r="G13" s="72"/>
      <c r="H13" s="70"/>
      <c r="I13" s="94"/>
      <c r="J13" s="95"/>
      <c r="K13" s="76"/>
      <c r="L13" s="77"/>
      <c r="M13" s="78"/>
      <c r="N13" s="79"/>
      <c r="O13" s="93"/>
      <c r="P13" s="80"/>
      <c r="Q13" s="81"/>
      <c r="R13" s="91"/>
      <c r="S13" s="91"/>
      <c r="T13" s="91"/>
      <c r="U13" s="96"/>
      <c r="V13" s="96"/>
      <c r="W13" s="96"/>
      <c r="X13" s="92"/>
      <c r="Y13" s="92"/>
      <c r="Z13" s="92"/>
      <c r="AA13" s="70"/>
      <c r="AB13" s="70"/>
      <c r="AC13" s="70"/>
      <c r="AD13" s="70"/>
      <c r="AE13" s="70"/>
    </row>
    <row r="14" spans="1:31">
      <c r="A14" s="97" t="s">
        <v>30</v>
      </c>
      <c r="B14" s="98"/>
      <c r="C14" s="98"/>
      <c r="D14" s="98"/>
      <c r="E14" s="98"/>
      <c r="F14" s="99">
        <v>0.76251670000000005</v>
      </c>
      <c r="G14" s="99">
        <v>43.543564499999995</v>
      </c>
      <c r="H14" s="99">
        <v>0.23877855058913072</v>
      </c>
      <c r="I14" s="99">
        <v>0.7782309999999999</v>
      </c>
      <c r="J14" s="99">
        <v>37.134425900000004</v>
      </c>
      <c r="K14" s="99">
        <v>0.23612078026997785</v>
      </c>
      <c r="L14" s="99">
        <v>0.79244869999999978</v>
      </c>
      <c r="M14" s="99">
        <v>39.275679500000003</v>
      </c>
      <c r="N14" s="99">
        <v>0.22848111038670874</v>
      </c>
      <c r="O14" s="99">
        <v>0.82163240000000004</v>
      </c>
      <c r="P14" s="99">
        <v>39.735424100000003</v>
      </c>
      <c r="Q14" s="99">
        <v>0.23100636310930853</v>
      </c>
      <c r="R14" s="99">
        <v>0.84450900000000007</v>
      </c>
      <c r="S14" s="99">
        <v>36.756901714285718</v>
      </c>
      <c r="T14" s="99">
        <v>0.23016054197622332</v>
      </c>
      <c r="U14" s="99">
        <v>0.80816299999999985</v>
      </c>
      <c r="V14" s="99">
        <v>40.489142857142859</v>
      </c>
      <c r="W14" s="99">
        <v>0.21197256736696635</v>
      </c>
      <c r="X14" s="99">
        <v>0.82245171428571417</v>
      </c>
      <c r="Y14" s="99">
        <v>40.369790857142902</v>
      </c>
      <c r="Z14" s="99">
        <v>0.21780585374565589</v>
      </c>
      <c r="AA14" s="98"/>
      <c r="AB14" s="98"/>
      <c r="AC14" s="98"/>
      <c r="AD14" s="98"/>
      <c r="AE14" s="98"/>
    </row>
    <row r="15" spans="1:31">
      <c r="A15" s="97" t="s">
        <v>31</v>
      </c>
      <c r="B15" s="98"/>
      <c r="C15" s="98"/>
      <c r="D15" s="98"/>
      <c r="E15" s="98"/>
      <c r="F15" s="99">
        <v>4.7778041834787108E-2</v>
      </c>
      <c r="G15" s="99">
        <v>3.8299029932244224</v>
      </c>
      <c r="H15" s="99">
        <v>2.1159060094698302E-2</v>
      </c>
      <c r="I15" s="99">
        <v>5.2202529293767626E-2</v>
      </c>
      <c r="J15" s="99">
        <v>4.2750463922493758</v>
      </c>
      <c r="K15" s="99">
        <v>2.0558781182135909E-2</v>
      </c>
      <c r="L15" s="99">
        <v>7.4534252788082456E-2</v>
      </c>
      <c r="M15" s="99">
        <v>6.3523212540154015</v>
      </c>
      <c r="N15" s="99">
        <v>1.7640287491426047E-2</v>
      </c>
      <c r="O15" s="99">
        <v>0.16321404806858167</v>
      </c>
      <c r="P15" s="99">
        <v>3.3425735598974389</v>
      </c>
      <c r="Q15" s="99">
        <v>5.708367466406844E-2</v>
      </c>
      <c r="R15" s="99">
        <v>6.0396134909446002E-2</v>
      </c>
      <c r="S15" s="99">
        <v>4.1581766831651894</v>
      </c>
      <c r="T15" s="99">
        <v>2.0905192621302016E-2</v>
      </c>
      <c r="U15" s="99">
        <v>5.5663327167295135E-2</v>
      </c>
      <c r="V15" s="99">
        <v>5.2201536780002264</v>
      </c>
      <c r="W15" s="99">
        <v>1.5372378246935523E-2</v>
      </c>
      <c r="X15" s="99">
        <v>4.0165530054655424E-2</v>
      </c>
      <c r="Y15" s="99">
        <v>2.5836359865543135</v>
      </c>
      <c r="Z15" s="99">
        <v>1.5228746501043026E-2</v>
      </c>
      <c r="AA15" s="98"/>
      <c r="AB15" s="98"/>
      <c r="AC15" s="98"/>
      <c r="AD15" s="98"/>
      <c r="AE15" s="98"/>
    </row>
    <row r="16" spans="1:31">
      <c r="A16" s="66"/>
      <c r="B16" s="70"/>
      <c r="C16" s="70"/>
      <c r="D16" s="70"/>
      <c r="E16" s="70"/>
      <c r="F16" s="71"/>
      <c r="G16" s="72"/>
      <c r="H16" s="73"/>
      <c r="I16" s="74"/>
      <c r="J16" s="75"/>
      <c r="K16" s="76"/>
      <c r="L16" s="77"/>
      <c r="M16" s="78"/>
      <c r="N16" s="79"/>
      <c r="O16" s="93"/>
      <c r="P16" s="80"/>
      <c r="Q16" s="81"/>
      <c r="R16" s="91"/>
      <c r="S16" s="91"/>
      <c r="T16" s="91"/>
      <c r="U16" s="96"/>
      <c r="V16" s="96"/>
      <c r="W16" s="96"/>
      <c r="X16" s="92"/>
      <c r="Y16" s="92"/>
      <c r="Z16" s="92"/>
      <c r="AA16" s="70"/>
      <c r="AB16" s="70"/>
      <c r="AC16" s="70"/>
      <c r="AD16" s="70"/>
      <c r="AE16" s="70"/>
    </row>
    <row r="17" spans="1:31">
      <c r="A17" s="66"/>
      <c r="B17" s="70" t="s">
        <v>40</v>
      </c>
      <c r="C17" s="70" t="s">
        <v>24</v>
      </c>
      <c r="D17" s="100" t="s">
        <v>32</v>
      </c>
      <c r="E17" s="100"/>
      <c r="F17" s="71">
        <v>0.90544199999999997</v>
      </c>
      <c r="G17" s="72">
        <v>48.697898000000002</v>
      </c>
      <c r="H17" s="73">
        <v>0.31510414763479261</v>
      </c>
      <c r="I17" s="74">
        <v>1.107483</v>
      </c>
      <c r="J17" s="75">
        <v>33.333333000000003</v>
      </c>
      <c r="K17" s="76">
        <v>0.34741785363053307</v>
      </c>
      <c r="L17" s="77">
        <v>0.97278900000000001</v>
      </c>
      <c r="M17" s="78">
        <v>40.715890000000002</v>
      </c>
      <c r="N17" s="79">
        <v>0.29082770236939959</v>
      </c>
      <c r="O17" s="93">
        <v>1.055102</v>
      </c>
      <c r="P17" s="80">
        <v>39.787239999999997</v>
      </c>
      <c r="Q17" s="81">
        <v>0.29999997156673275</v>
      </c>
      <c r="R17" s="82">
        <v>1.7435369999999999</v>
      </c>
      <c r="S17" s="83">
        <v>53.035145999999997</v>
      </c>
      <c r="T17" s="84">
        <v>0.74440872743605624</v>
      </c>
      <c r="U17" s="85">
        <v>1.0850340000000001</v>
      </c>
      <c r="V17" s="86">
        <v>39.811309999999999</v>
      </c>
      <c r="W17" s="87">
        <v>0.2735849294475573</v>
      </c>
      <c r="X17" s="88">
        <v>1.1523810000000001</v>
      </c>
      <c r="Y17" s="89">
        <v>44.399194000000001</v>
      </c>
      <c r="Z17" s="90">
        <v>0.31364560510594292</v>
      </c>
      <c r="AA17" s="70"/>
      <c r="AB17" s="70"/>
      <c r="AC17" s="70"/>
      <c r="AD17" s="70"/>
      <c r="AE17" s="70"/>
    </row>
    <row r="18" spans="1:31">
      <c r="A18" s="66"/>
      <c r="B18" s="70" t="s">
        <v>40</v>
      </c>
      <c r="C18" s="70" t="s">
        <v>24</v>
      </c>
      <c r="D18" s="100" t="s">
        <v>32</v>
      </c>
      <c r="E18" s="100"/>
      <c r="F18" s="71">
        <v>0.92789100000000002</v>
      </c>
      <c r="G18" s="72">
        <v>47.745337999999997</v>
      </c>
      <c r="H18" s="73">
        <v>0.32891246214226566</v>
      </c>
      <c r="I18" s="74">
        <v>0.98027200000000003</v>
      </c>
      <c r="J18" s="75">
        <v>47.554327000000001</v>
      </c>
      <c r="K18" s="76">
        <v>0.35597828553956234</v>
      </c>
      <c r="L18" s="77">
        <v>1.1299319999999999</v>
      </c>
      <c r="M18" s="78">
        <v>33.746898999999999</v>
      </c>
      <c r="N18" s="79">
        <v>0.37468986744465366</v>
      </c>
      <c r="O18" s="93">
        <v>1.234694</v>
      </c>
      <c r="P18" s="80">
        <v>35.266823000000002</v>
      </c>
      <c r="Q18" s="81">
        <v>0.38283067249168262</v>
      </c>
      <c r="R18" s="82">
        <v>1.0401359999999999</v>
      </c>
      <c r="S18" s="83">
        <v>43.844501999999999</v>
      </c>
      <c r="T18" s="84">
        <v>0.30021595404525625</v>
      </c>
      <c r="U18" s="85">
        <v>1.159864</v>
      </c>
      <c r="V18" s="86">
        <v>49.180311000000003</v>
      </c>
      <c r="W18" s="87">
        <v>0.36299768593137666</v>
      </c>
      <c r="X18" s="88">
        <v>1.055102</v>
      </c>
      <c r="Y18" s="89">
        <v>55.813941999999997</v>
      </c>
      <c r="Z18" s="90">
        <v>0.36434111739351738</v>
      </c>
      <c r="AA18" s="70"/>
      <c r="AB18" s="70"/>
      <c r="AC18" s="70"/>
      <c r="AD18" s="70"/>
      <c r="AE18" s="70"/>
    </row>
    <row r="19" spans="1:31">
      <c r="A19" s="66"/>
      <c r="B19" s="70" t="s">
        <v>40</v>
      </c>
      <c r="C19" s="70" t="s">
        <v>24</v>
      </c>
      <c r="D19" s="100" t="s">
        <v>32</v>
      </c>
      <c r="E19" s="100"/>
      <c r="F19" s="71">
        <v>0.97278900000000001</v>
      </c>
      <c r="G19" s="72">
        <v>49.757264999999997</v>
      </c>
      <c r="H19" s="73">
        <v>0.3155339632623233</v>
      </c>
      <c r="I19" s="74">
        <v>1.2272110000000001</v>
      </c>
      <c r="J19" s="75">
        <v>38.388629999999999</v>
      </c>
      <c r="K19" s="76">
        <v>0.38862564494590102</v>
      </c>
      <c r="L19" s="77">
        <v>1.032653</v>
      </c>
      <c r="M19" s="78">
        <v>44.930886000000001</v>
      </c>
      <c r="N19" s="79">
        <v>0.31797233604065012</v>
      </c>
      <c r="O19" s="93">
        <v>1.032653</v>
      </c>
      <c r="P19" s="80">
        <v>44.444454999999998</v>
      </c>
      <c r="Q19" s="81">
        <v>0.33333333333333337</v>
      </c>
      <c r="R19" s="82">
        <v>1.0476190000000001</v>
      </c>
      <c r="S19" s="83">
        <v>40.566045000000003</v>
      </c>
      <c r="T19" s="84">
        <v>0.33018867627188575</v>
      </c>
      <c r="U19" s="85">
        <v>1.0102040000000001</v>
      </c>
      <c r="V19" s="86">
        <v>43.807349000000002</v>
      </c>
      <c r="W19" s="87">
        <v>0.30963300573011893</v>
      </c>
      <c r="X19" s="88">
        <v>1.159864</v>
      </c>
      <c r="Y19" s="89">
        <v>37.715521000000003</v>
      </c>
      <c r="Z19" s="90">
        <v>0.33405172475864092</v>
      </c>
      <c r="AA19" s="70"/>
      <c r="AB19" s="70"/>
      <c r="AC19" s="70"/>
      <c r="AD19" s="70"/>
      <c r="AE19" s="70"/>
    </row>
    <row r="20" spans="1:31">
      <c r="A20" s="66"/>
      <c r="B20" s="70" t="s">
        <v>40</v>
      </c>
      <c r="C20" s="70" t="s">
        <v>24</v>
      </c>
      <c r="D20" s="100" t="s">
        <v>32</v>
      </c>
      <c r="E20" s="100"/>
      <c r="F20" s="71">
        <v>0.90544199999999997</v>
      </c>
      <c r="G20" s="72">
        <v>39.110075999999999</v>
      </c>
      <c r="H20" s="73">
        <v>0.28337231843136568</v>
      </c>
      <c r="I20" s="74">
        <v>1.0850340000000001</v>
      </c>
      <c r="J20" s="75">
        <v>38.481017999999999</v>
      </c>
      <c r="K20" s="76">
        <v>0.36708864185518419</v>
      </c>
      <c r="L20" s="77">
        <v>1.2047620000000001</v>
      </c>
      <c r="M20" s="78">
        <v>33.715597000000002</v>
      </c>
      <c r="N20" s="79">
        <v>0.36926608808659395</v>
      </c>
      <c r="O20" s="93">
        <v>1.511565</v>
      </c>
      <c r="P20" s="80">
        <v>34.598215000000003</v>
      </c>
      <c r="Q20" s="81">
        <v>0.45089296234527043</v>
      </c>
      <c r="R20" s="82">
        <v>1.2047620000000001</v>
      </c>
      <c r="S20" s="83">
        <v>42.950116999999999</v>
      </c>
      <c r="T20" s="84">
        <v>0.34924079474498937</v>
      </c>
      <c r="U20" s="85">
        <v>1.0251699999999999</v>
      </c>
      <c r="V20" s="86">
        <v>49.694513999999998</v>
      </c>
      <c r="W20" s="87">
        <v>0.2790223589129458</v>
      </c>
      <c r="X20" s="88">
        <v>1.1897960000000001</v>
      </c>
      <c r="Y20" s="89">
        <v>42.82461</v>
      </c>
      <c r="Z20" s="90">
        <v>0.36218681450481183</v>
      </c>
      <c r="AA20" s="70"/>
      <c r="AB20" s="70"/>
      <c r="AC20" s="70"/>
      <c r="AD20" s="70"/>
      <c r="AE20" s="70"/>
    </row>
    <row r="21" spans="1:31">
      <c r="A21" s="66"/>
      <c r="B21" s="70" t="s">
        <v>40</v>
      </c>
      <c r="C21" s="70" t="s">
        <v>24</v>
      </c>
      <c r="D21" s="100" t="s">
        <v>32</v>
      </c>
      <c r="E21" s="100"/>
      <c r="F21" s="71">
        <v>0.920408</v>
      </c>
      <c r="G21" s="72">
        <v>47.674432000000003</v>
      </c>
      <c r="H21" s="73">
        <v>0.28604646754019269</v>
      </c>
      <c r="I21" s="74">
        <v>1.3993199999999999</v>
      </c>
      <c r="J21" s="75">
        <v>33.604888000000003</v>
      </c>
      <c r="K21" s="76">
        <v>0.38085543595117233</v>
      </c>
      <c r="L21" s="77">
        <v>1.212245</v>
      </c>
      <c r="M21" s="78">
        <v>38.967140999999998</v>
      </c>
      <c r="N21" s="79">
        <v>0.38028173432399914</v>
      </c>
      <c r="O21" s="93"/>
      <c r="P21" s="101"/>
      <c r="Q21" s="81"/>
      <c r="R21" s="82">
        <v>1.5938779999999999</v>
      </c>
      <c r="S21" s="83">
        <v>35.984098000000003</v>
      </c>
      <c r="T21" s="84"/>
      <c r="U21" s="85">
        <v>1.2571429999999999</v>
      </c>
      <c r="V21" s="86">
        <v>45.700257999999998</v>
      </c>
      <c r="W21" s="87"/>
      <c r="X21" s="88">
        <v>1.212245</v>
      </c>
      <c r="Y21" s="89">
        <v>53.180647999999998</v>
      </c>
      <c r="Z21" s="90">
        <v>0.4122138209258927</v>
      </c>
      <c r="AA21" s="70"/>
      <c r="AB21" s="70"/>
      <c r="AC21" s="70"/>
      <c r="AD21" s="70"/>
      <c r="AE21" s="70"/>
    </row>
    <row r="22" spans="1:31">
      <c r="A22" s="66"/>
      <c r="B22" s="70" t="s">
        <v>40</v>
      </c>
      <c r="C22" s="70" t="s">
        <v>24</v>
      </c>
      <c r="D22" s="100" t="s">
        <v>32</v>
      </c>
      <c r="E22" s="100"/>
      <c r="F22" s="71">
        <v>0.93537400000000004</v>
      </c>
      <c r="G22" s="72">
        <v>48.951031999999998</v>
      </c>
      <c r="H22" s="73">
        <v>0.29137525216465993</v>
      </c>
      <c r="I22" s="102"/>
      <c r="J22" s="102"/>
      <c r="K22" s="76"/>
      <c r="L22" s="77">
        <v>1.002721</v>
      </c>
      <c r="M22" s="78">
        <v>45.811495999999998</v>
      </c>
      <c r="N22" s="79">
        <v>0.35078535863002419</v>
      </c>
      <c r="O22" s="93"/>
      <c r="P22" s="101"/>
      <c r="Q22" s="81"/>
      <c r="R22" s="82">
        <v>1.2272110000000001</v>
      </c>
      <c r="S22" s="83">
        <v>44.665024000000003</v>
      </c>
      <c r="T22" s="84">
        <v>0.40694796405148354</v>
      </c>
      <c r="U22" s="85">
        <v>1.032653</v>
      </c>
      <c r="V22" s="86">
        <v>44.845337999999998</v>
      </c>
      <c r="W22" s="87">
        <v>0.35567012617271954</v>
      </c>
      <c r="X22" s="88">
        <v>1.0476190000000001</v>
      </c>
      <c r="Y22" s="89">
        <v>49.347239999999999</v>
      </c>
      <c r="Z22" s="90">
        <v>0.36553528174945732</v>
      </c>
      <c r="AA22" s="70"/>
      <c r="AB22" s="70"/>
      <c r="AC22" s="70"/>
      <c r="AD22" s="70"/>
      <c r="AE22" s="70"/>
    </row>
    <row r="23" spans="1:31">
      <c r="A23" s="66"/>
      <c r="B23" s="70" t="s">
        <v>40</v>
      </c>
      <c r="C23" s="103" t="s">
        <v>42</v>
      </c>
      <c r="D23" s="100" t="s">
        <v>32</v>
      </c>
      <c r="E23" s="100"/>
      <c r="F23" s="71">
        <v>1.017687</v>
      </c>
      <c r="G23" s="72">
        <v>39.627665999999998</v>
      </c>
      <c r="H23" s="73">
        <v>0.36170215790773758</v>
      </c>
      <c r="I23" s="74">
        <v>1.032653</v>
      </c>
      <c r="J23" s="75">
        <v>48.412678999999997</v>
      </c>
      <c r="K23" s="76">
        <v>0.36507939874940387</v>
      </c>
      <c r="L23" s="77">
        <v>0.91292499999999999</v>
      </c>
      <c r="M23" s="78">
        <v>44.444420000000001</v>
      </c>
      <c r="N23" s="79">
        <v>0.3306233032886865</v>
      </c>
      <c r="O23" s="93">
        <v>1.4741500000000001</v>
      </c>
      <c r="P23" s="80">
        <v>46.938755</v>
      </c>
      <c r="Q23" s="81">
        <v>0.5025511934717265</v>
      </c>
      <c r="R23" s="82">
        <v>0.90544199999999997</v>
      </c>
      <c r="S23" s="83">
        <v>43.665742999999999</v>
      </c>
      <c r="T23" s="84">
        <v>0.32614554479340391</v>
      </c>
      <c r="U23" s="85">
        <v>1.354422</v>
      </c>
      <c r="V23" s="86">
        <v>42.716059000000001</v>
      </c>
      <c r="W23" s="87">
        <v>0.44691369267989434</v>
      </c>
      <c r="X23" s="88">
        <v>1.144898</v>
      </c>
      <c r="Y23" s="89">
        <v>40.044254000000002</v>
      </c>
      <c r="Z23" s="90">
        <v>0.33849557979997713</v>
      </c>
      <c r="AA23" s="70"/>
      <c r="AB23" s="70"/>
      <c r="AC23" s="70"/>
      <c r="AD23" s="70"/>
      <c r="AE23" s="70"/>
    </row>
    <row r="24" spans="1:31">
      <c r="A24" s="66"/>
      <c r="B24" s="70" t="s">
        <v>40</v>
      </c>
      <c r="C24" s="103" t="s">
        <v>42</v>
      </c>
      <c r="D24" s="100" t="s">
        <v>32</v>
      </c>
      <c r="E24" s="100"/>
      <c r="F24" s="71">
        <v>0.89795899999999995</v>
      </c>
      <c r="G24" s="72">
        <v>48.907102999999999</v>
      </c>
      <c r="H24" s="73">
        <v>0.32786872675969114</v>
      </c>
      <c r="I24" s="74">
        <v>0.965306</v>
      </c>
      <c r="J24" s="75">
        <v>52.012385999999999</v>
      </c>
      <c r="K24" s="76">
        <v>0.39938072169422761</v>
      </c>
      <c r="L24" s="77">
        <v>1.002721</v>
      </c>
      <c r="M24" s="78">
        <v>39.058163999999998</v>
      </c>
      <c r="N24" s="79">
        <v>0.37119104036816997</v>
      </c>
      <c r="O24" s="93">
        <v>1.1897960000000001</v>
      </c>
      <c r="P24" s="80">
        <v>40.430629000000003</v>
      </c>
      <c r="Q24" s="81">
        <v>0.38038282024533465</v>
      </c>
      <c r="R24" s="82">
        <v>0.77823100000000001</v>
      </c>
      <c r="S24" s="83">
        <v>32.062778999999999</v>
      </c>
      <c r="T24" s="84">
        <v>0.23318376647794775</v>
      </c>
      <c r="U24" s="85">
        <v>1.2795920000000001</v>
      </c>
      <c r="V24" s="86">
        <v>32.321040000000004</v>
      </c>
      <c r="W24" s="87">
        <v>0.37093278757906578</v>
      </c>
      <c r="X24" s="88">
        <v>1.1523810000000001</v>
      </c>
      <c r="Y24" s="89">
        <v>40.786248000000001</v>
      </c>
      <c r="Z24" s="90">
        <v>0.37837842274931066</v>
      </c>
      <c r="AA24" s="70"/>
      <c r="AB24" s="70"/>
      <c r="AC24" s="70"/>
      <c r="AD24" s="70"/>
      <c r="AE24" s="70"/>
    </row>
    <row r="25" spans="1:31">
      <c r="A25" s="66"/>
      <c r="B25" s="70" t="s">
        <v>40</v>
      </c>
      <c r="C25" s="103" t="s">
        <v>42</v>
      </c>
      <c r="D25" s="100" t="s">
        <v>32</v>
      </c>
      <c r="E25" s="100"/>
      <c r="F25" s="71">
        <v>0.92789100000000002</v>
      </c>
      <c r="G25" s="72">
        <v>40.310085000000001</v>
      </c>
      <c r="H25" s="73">
        <v>0.32041342330825667</v>
      </c>
      <c r="I25" s="74">
        <v>1.0401359999999999</v>
      </c>
      <c r="J25" s="75">
        <v>51.989373999999998</v>
      </c>
      <c r="K25" s="76">
        <v>0.36870030286187455</v>
      </c>
      <c r="L25" s="77">
        <v>1.2721089999999999</v>
      </c>
      <c r="M25" s="78">
        <v>38.954875000000001</v>
      </c>
      <c r="N25" s="79">
        <v>0.40380054216370298</v>
      </c>
      <c r="O25" s="93">
        <v>1.002721</v>
      </c>
      <c r="P25" s="80">
        <v>46.517392999999998</v>
      </c>
      <c r="Q25" s="81">
        <v>0.33333333333333331</v>
      </c>
      <c r="R25" s="82">
        <v>1.159864</v>
      </c>
      <c r="S25" s="83">
        <v>41.854644999999998</v>
      </c>
      <c r="T25" s="84">
        <v>0.3884712333465295</v>
      </c>
      <c r="U25" s="85">
        <v>1.3469390000000001</v>
      </c>
      <c r="V25" s="86">
        <v>55.027937000000001</v>
      </c>
      <c r="W25" s="87">
        <v>0.50279329817478147</v>
      </c>
      <c r="X25" s="88">
        <v>1.2795920000000001</v>
      </c>
      <c r="Y25" s="89">
        <v>48.337041999999997</v>
      </c>
      <c r="Z25" s="90">
        <v>0.37915746867249611</v>
      </c>
      <c r="AA25" s="70"/>
      <c r="AB25" s="70"/>
      <c r="AC25" s="70"/>
      <c r="AD25" s="70"/>
      <c r="AE25" s="70"/>
    </row>
    <row r="26" spans="1:31">
      <c r="A26" s="66"/>
      <c r="B26" s="70" t="s">
        <v>40</v>
      </c>
      <c r="C26" s="103" t="s">
        <v>42</v>
      </c>
      <c r="D26" s="100" t="s">
        <v>32</v>
      </c>
      <c r="E26" s="100"/>
      <c r="F26" s="71">
        <v>1.2197279999999999</v>
      </c>
      <c r="G26" s="72">
        <v>37.396149999999999</v>
      </c>
      <c r="H26" s="73">
        <v>0.45152350981597794</v>
      </c>
      <c r="I26" s="74">
        <v>1.376871</v>
      </c>
      <c r="J26" s="75">
        <v>44.444422000000003</v>
      </c>
      <c r="K26" s="76">
        <v>0.46464659758745847</v>
      </c>
      <c r="L26" s="77">
        <v>0.95782299999999998</v>
      </c>
      <c r="M26" s="78">
        <v>32.949308000000002</v>
      </c>
      <c r="N26" s="79">
        <v>0.29493084010162524</v>
      </c>
      <c r="O26" s="93">
        <v>1.0251699999999999</v>
      </c>
      <c r="P26" s="80">
        <v>41.131112999999999</v>
      </c>
      <c r="Q26" s="81">
        <v>0.35218510940319159</v>
      </c>
      <c r="R26" s="82">
        <v>0.99523799999999996</v>
      </c>
      <c r="S26" s="83">
        <v>44.827598000000002</v>
      </c>
      <c r="T26" s="84">
        <v>0.32758620122148907</v>
      </c>
      <c r="U26" s="85">
        <v>0.91292499999999999</v>
      </c>
      <c r="V26" s="86">
        <v>36.496352999999999</v>
      </c>
      <c r="W26" s="87">
        <v>0.29683694736807881</v>
      </c>
      <c r="X26" s="88">
        <v>0.92789100000000002</v>
      </c>
      <c r="Y26" s="89">
        <v>42.643400999999997</v>
      </c>
      <c r="Z26" s="90">
        <v>0.30922690856739138</v>
      </c>
      <c r="AA26" s="70"/>
      <c r="AB26" s="70"/>
      <c r="AC26" s="70"/>
      <c r="AD26" s="70"/>
      <c r="AE26" s="70"/>
    </row>
    <row r="27" spans="1:31">
      <c r="A27" s="66"/>
      <c r="B27" s="70" t="s">
        <v>40</v>
      </c>
      <c r="C27" s="103" t="s">
        <v>42</v>
      </c>
      <c r="D27" s="100" t="s">
        <v>32</v>
      </c>
      <c r="E27" s="100"/>
      <c r="F27" s="71">
        <v>1.511565</v>
      </c>
      <c r="G27" s="72">
        <v>46.531789000000003</v>
      </c>
      <c r="H27" s="73">
        <v>0.58381509364586215</v>
      </c>
      <c r="I27" s="74">
        <v>0.95033999999999996</v>
      </c>
      <c r="J27" s="75">
        <v>37.303373999999998</v>
      </c>
      <c r="K27" s="76">
        <v>0.28539321523682765</v>
      </c>
      <c r="L27" s="77">
        <v>1.002721</v>
      </c>
      <c r="M27" s="78">
        <v>32.304037000000001</v>
      </c>
      <c r="N27" s="79">
        <v>0.31828977189763646</v>
      </c>
      <c r="O27" s="101"/>
      <c r="P27" s="101"/>
      <c r="Q27" s="101"/>
      <c r="R27" s="91"/>
      <c r="S27" s="91"/>
      <c r="T27" s="91"/>
      <c r="U27" s="85">
        <v>0.93537400000000004</v>
      </c>
      <c r="V27" s="86">
        <v>32.122928999999999</v>
      </c>
      <c r="W27" s="87">
        <v>0.34916189856180424</v>
      </c>
      <c r="X27" s="88">
        <v>0.95782299999999998</v>
      </c>
      <c r="Y27" s="89">
        <v>38.320214999999997</v>
      </c>
      <c r="Z27" s="90">
        <v>0.33595800801116793</v>
      </c>
      <c r="AA27" s="70"/>
      <c r="AB27" s="70"/>
      <c r="AC27" s="70"/>
      <c r="AD27" s="70"/>
      <c r="AE27" s="70"/>
    </row>
    <row r="28" spans="1:31">
      <c r="A28" s="66"/>
      <c r="B28" s="70" t="s">
        <v>40</v>
      </c>
      <c r="C28" s="103" t="s">
        <v>42</v>
      </c>
      <c r="D28" s="100" t="s">
        <v>32</v>
      </c>
      <c r="E28" s="100"/>
      <c r="F28" s="71">
        <v>0.965306</v>
      </c>
      <c r="G28" s="72">
        <v>39.139789999999998</v>
      </c>
      <c r="H28" s="73">
        <v>0.27741930663135217</v>
      </c>
      <c r="I28" s="74">
        <v>1.4741500000000001</v>
      </c>
      <c r="J28" s="75">
        <v>54.143649000000003</v>
      </c>
      <c r="K28" s="76">
        <v>0.54419892766065525</v>
      </c>
      <c r="L28" s="77">
        <v>0.97278900000000001</v>
      </c>
      <c r="M28" s="78">
        <v>33.644860000000001</v>
      </c>
      <c r="N28" s="79">
        <v>0.30373829003525443</v>
      </c>
      <c r="O28" s="101"/>
      <c r="P28" s="101"/>
      <c r="Q28" s="101"/>
      <c r="R28" s="91"/>
      <c r="S28" s="91"/>
      <c r="T28" s="91"/>
      <c r="U28" s="96"/>
      <c r="V28" s="96"/>
      <c r="W28" s="96"/>
      <c r="X28" s="92"/>
      <c r="Y28" s="92"/>
      <c r="Z28" s="92"/>
      <c r="AA28" s="70"/>
      <c r="AB28" s="70"/>
      <c r="AC28" s="70"/>
      <c r="AD28" s="70"/>
      <c r="AE28" s="70"/>
    </row>
    <row r="29" spans="1:31">
      <c r="A29" s="66"/>
      <c r="B29" s="70"/>
      <c r="C29" s="103"/>
      <c r="D29" s="100"/>
      <c r="E29" s="100"/>
      <c r="F29" s="71"/>
      <c r="G29" s="72"/>
      <c r="H29" s="73"/>
      <c r="I29" s="74"/>
      <c r="J29" s="75"/>
      <c r="K29" s="76"/>
      <c r="L29" s="77"/>
      <c r="M29" s="78"/>
      <c r="N29" s="79"/>
      <c r="O29" s="101"/>
      <c r="P29" s="101"/>
      <c r="Q29" s="101"/>
      <c r="R29" s="91"/>
      <c r="S29" s="91"/>
      <c r="T29" s="91"/>
      <c r="U29" s="96"/>
      <c r="V29" s="96"/>
      <c r="W29" s="96"/>
      <c r="X29" s="92"/>
      <c r="Y29" s="92"/>
      <c r="Z29" s="92"/>
      <c r="AA29" s="70"/>
      <c r="AB29" s="70"/>
      <c r="AC29" s="70"/>
      <c r="AD29" s="70"/>
      <c r="AE29" s="70"/>
    </row>
    <row r="30" spans="1:31">
      <c r="A30" s="97" t="s">
        <v>30</v>
      </c>
      <c r="B30" s="98"/>
      <c r="C30" s="98"/>
      <c r="D30" s="98"/>
      <c r="E30" s="98"/>
      <c r="F30" s="99">
        <v>1.0089568333333336</v>
      </c>
      <c r="G30" s="99">
        <v>44.487385333333329</v>
      </c>
      <c r="H30" s="99">
        <v>0.34525723577037315</v>
      </c>
      <c r="I30" s="99">
        <v>1.1489796363636364</v>
      </c>
      <c r="J30" s="99">
        <v>43.606189090909098</v>
      </c>
      <c r="K30" s="99">
        <v>0.38794227506480006</v>
      </c>
      <c r="L30" s="99">
        <v>1.0563491666666665</v>
      </c>
      <c r="M30" s="99">
        <v>38.270297749999997</v>
      </c>
      <c r="N30" s="99">
        <v>0.34219973956253291</v>
      </c>
      <c r="O30" s="99">
        <v>1.1907313749999999</v>
      </c>
      <c r="P30" s="99">
        <v>41.139327875000006</v>
      </c>
      <c r="Q30" s="99">
        <v>0.37943867452382563</v>
      </c>
      <c r="R30" s="99">
        <v>1.2517978571428574</v>
      </c>
      <c r="S30" s="99">
        <v>43.530096428571433</v>
      </c>
      <c r="T30" s="99">
        <v>0.4095246102238459</v>
      </c>
      <c r="U30" s="99">
        <v>1.1320700000000001</v>
      </c>
      <c r="V30" s="99">
        <v>45.107876999999995</v>
      </c>
      <c r="W30" s="99">
        <v>0.33797029981243543</v>
      </c>
      <c r="X30" s="99">
        <v>1.1374150000000001</v>
      </c>
      <c r="Y30" s="99">
        <v>46.189344142857145</v>
      </c>
      <c r="Z30" s="99">
        <v>0.35578142060546292</v>
      </c>
      <c r="AA30" s="98"/>
      <c r="AB30" s="98"/>
      <c r="AC30" s="98"/>
      <c r="AD30" s="98"/>
      <c r="AE30" s="98"/>
    </row>
    <row r="31" spans="1:31">
      <c r="A31" s="97" t="s">
        <v>31</v>
      </c>
      <c r="B31" s="98"/>
      <c r="C31" s="98"/>
      <c r="D31" s="98"/>
      <c r="E31" s="98"/>
      <c r="F31" s="99">
        <v>0.18102712139487465</v>
      </c>
      <c r="G31" s="99">
        <v>4.8502461321146866</v>
      </c>
      <c r="H31" s="99">
        <v>8.8571043603078992E-2</v>
      </c>
      <c r="I31" s="99">
        <v>0.1895538177063566</v>
      </c>
      <c r="J31" s="99">
        <v>7.6820970122704697</v>
      </c>
      <c r="K31" s="99">
        <v>6.7074060988356471E-2</v>
      </c>
      <c r="L31" s="99">
        <v>0.1174457585029524</v>
      </c>
      <c r="M31" s="99">
        <v>4.9856073985431824</v>
      </c>
      <c r="N31" s="99">
        <v>3.7649926824542192E-2</v>
      </c>
      <c r="O31" s="99">
        <v>0.20400857448922438</v>
      </c>
      <c r="P31" s="99">
        <v>4.6764415520937552</v>
      </c>
      <c r="Q31" s="99">
        <v>6.7166609415901621E-2</v>
      </c>
      <c r="R31" s="99">
        <v>0.30770527603722075</v>
      </c>
      <c r="S31" s="99">
        <v>5.1286019553118614</v>
      </c>
      <c r="T31" s="99">
        <v>0.16791830797077523</v>
      </c>
      <c r="U31" s="99">
        <v>0.13180239679788266</v>
      </c>
      <c r="V31" s="99">
        <v>3.5001806629373671</v>
      </c>
      <c r="W31" s="99">
        <v>6.5163877490254193E-2</v>
      </c>
      <c r="X31" s="99">
        <v>6.3200716889394007E-2</v>
      </c>
      <c r="Y31" s="99">
        <v>6.7771356373903364</v>
      </c>
      <c r="Z31" s="99">
        <v>3.1465478477765631E-2</v>
      </c>
      <c r="AA31" s="98"/>
      <c r="AB31" s="98"/>
      <c r="AC31" s="98"/>
      <c r="AD31" s="98"/>
      <c r="AE31" s="98"/>
    </row>
    <row r="32" spans="1:31">
      <c r="A32" s="66"/>
      <c r="B32" s="70"/>
      <c r="C32" s="103"/>
      <c r="D32" s="100"/>
      <c r="E32" s="100"/>
      <c r="F32" s="71"/>
      <c r="G32" s="72"/>
      <c r="H32" s="73"/>
      <c r="I32" s="102"/>
      <c r="J32" s="102"/>
      <c r="K32" s="76"/>
      <c r="L32" s="77"/>
      <c r="M32" s="104"/>
      <c r="N32" s="79"/>
      <c r="O32" s="93"/>
      <c r="P32" s="101"/>
      <c r="Q32" s="81"/>
      <c r="R32" s="82"/>
      <c r="S32" s="91"/>
      <c r="T32" s="84"/>
      <c r="U32" s="85"/>
      <c r="V32" s="96"/>
      <c r="W32" s="87"/>
      <c r="X32" s="88"/>
      <c r="Y32" s="92"/>
      <c r="Z32" s="90"/>
      <c r="AA32" s="70"/>
      <c r="AB32" s="70"/>
      <c r="AC32" s="70"/>
      <c r="AD32" s="70"/>
      <c r="AE32" s="70"/>
    </row>
    <row r="33" spans="1:31">
      <c r="A33" s="66"/>
      <c r="B33" s="70" t="s">
        <v>43</v>
      </c>
      <c r="C33" s="70" t="s">
        <v>24</v>
      </c>
      <c r="D33" s="100" t="s">
        <v>32</v>
      </c>
      <c r="E33" s="100"/>
      <c r="F33" s="71">
        <v>0.71836699999999998</v>
      </c>
      <c r="G33" s="72">
        <v>39.007097999999999</v>
      </c>
      <c r="H33" s="73">
        <v>0.22695025378273062</v>
      </c>
      <c r="I33" s="74">
        <v>0.73333300000000001</v>
      </c>
      <c r="J33" s="75">
        <v>32.426302999999997</v>
      </c>
      <c r="K33" s="76">
        <v>0.22222212121212123</v>
      </c>
      <c r="L33" s="77">
        <v>0.75578199999999995</v>
      </c>
      <c r="M33" s="78">
        <v>43.429853000000001</v>
      </c>
      <c r="N33" s="79">
        <v>0.22494422393287347</v>
      </c>
      <c r="O33" s="93">
        <v>0.78571400000000002</v>
      </c>
      <c r="P33" s="80">
        <v>44.642867000000003</v>
      </c>
      <c r="Q33" s="81">
        <v>0.2343749114435382</v>
      </c>
      <c r="R33" s="82">
        <v>0.81564599999999998</v>
      </c>
      <c r="S33" s="83">
        <v>46.325178999999999</v>
      </c>
      <c r="T33" s="84">
        <v>0.24276161177952441</v>
      </c>
      <c r="U33" s="85">
        <v>0.76326499999999997</v>
      </c>
      <c r="V33" s="86">
        <v>42.161023999999998</v>
      </c>
      <c r="W33" s="87">
        <v>0.21610159534062123</v>
      </c>
      <c r="X33" s="88">
        <v>0.83809500000000003</v>
      </c>
      <c r="Y33" s="89">
        <v>37.527597999999998</v>
      </c>
      <c r="Z33" s="90">
        <v>0.24724054190871664</v>
      </c>
      <c r="AA33" s="70"/>
      <c r="AB33" s="70"/>
      <c r="AC33" s="70"/>
      <c r="AD33" s="70"/>
      <c r="AE33" s="70"/>
    </row>
    <row r="34" spans="1:31">
      <c r="A34" s="66"/>
      <c r="B34" s="70" t="s">
        <v>43</v>
      </c>
      <c r="C34" s="70" t="s">
        <v>24</v>
      </c>
      <c r="D34" s="100" t="s">
        <v>32</v>
      </c>
      <c r="E34" s="100"/>
      <c r="F34" s="71">
        <v>0.68843500000000002</v>
      </c>
      <c r="G34" s="72">
        <v>41.561188000000001</v>
      </c>
      <c r="H34" s="73">
        <v>0.19409270923463867</v>
      </c>
      <c r="I34" s="74">
        <v>0.77823100000000001</v>
      </c>
      <c r="J34" s="75">
        <v>48.775069000000002</v>
      </c>
      <c r="K34" s="76">
        <v>0.23162574437536759</v>
      </c>
      <c r="L34" s="77">
        <v>0.83061200000000002</v>
      </c>
      <c r="M34" s="78">
        <v>45.862895999999999</v>
      </c>
      <c r="N34" s="79">
        <v>0.2624112802995982</v>
      </c>
      <c r="O34" s="93">
        <v>0.83809500000000003</v>
      </c>
      <c r="P34" s="80">
        <v>49.650334000000001</v>
      </c>
      <c r="Q34" s="81">
        <v>0.26107219354284028</v>
      </c>
      <c r="R34" s="82">
        <v>0.75578199999999995</v>
      </c>
      <c r="S34" s="83">
        <v>39.959437000000001</v>
      </c>
      <c r="T34" s="84">
        <v>0.20486804968995281</v>
      </c>
      <c r="U34" s="85">
        <v>0.83809500000000003</v>
      </c>
      <c r="V34" s="86">
        <v>41.176476999999998</v>
      </c>
      <c r="W34" s="87">
        <v>0.21960775373808378</v>
      </c>
      <c r="X34" s="88">
        <v>0.85</v>
      </c>
      <c r="Y34" s="89">
        <v>34.872973000000002</v>
      </c>
      <c r="Z34" s="90">
        <v>0.23556584162271055</v>
      </c>
      <c r="AA34" s="70"/>
      <c r="AB34" s="70"/>
      <c r="AC34" s="70"/>
      <c r="AD34" s="70"/>
      <c r="AE34" s="70"/>
    </row>
    <row r="35" spans="1:31">
      <c r="A35" s="66"/>
      <c r="B35" s="70" t="s">
        <v>43</v>
      </c>
      <c r="C35" s="70" t="s">
        <v>24</v>
      </c>
      <c r="D35" s="100" t="s">
        <v>32</v>
      </c>
      <c r="E35" s="100"/>
      <c r="F35" s="71">
        <v>0.78571400000000002</v>
      </c>
      <c r="G35" s="72">
        <v>43.571438000000001</v>
      </c>
      <c r="H35" s="73">
        <v>0.24999992045454186</v>
      </c>
      <c r="I35" s="74">
        <v>0.80816299999999996</v>
      </c>
      <c r="J35" s="75">
        <v>47.342976</v>
      </c>
      <c r="K35" s="76">
        <v>0.26086949504496348</v>
      </c>
      <c r="L35" s="77">
        <v>0.77074799999999999</v>
      </c>
      <c r="M35" s="78">
        <v>36.746991000000001</v>
      </c>
      <c r="N35" s="79">
        <v>0.20682720739475935</v>
      </c>
      <c r="O35" s="93">
        <v>0.80816299999999996</v>
      </c>
      <c r="P35" s="80">
        <v>46.726874000000002</v>
      </c>
      <c r="Q35" s="81">
        <v>0.24379224402301561</v>
      </c>
      <c r="R35" s="82">
        <v>0.75578199999999995</v>
      </c>
      <c r="S35" s="83">
        <v>39.843755000000002</v>
      </c>
      <c r="T35" s="84">
        <v>0.19726551845551879</v>
      </c>
      <c r="U35" s="85">
        <v>0.83061200000000002</v>
      </c>
      <c r="V35" s="86">
        <v>46.23657</v>
      </c>
      <c r="W35" s="87">
        <v>0.23870959583767293</v>
      </c>
      <c r="X35" s="88">
        <v>0.78571400000000002</v>
      </c>
      <c r="Y35" s="89">
        <v>41.313566000000002</v>
      </c>
      <c r="Z35" s="90">
        <v>0.22245753294263576</v>
      </c>
      <c r="AA35" s="70"/>
      <c r="AB35" s="70"/>
      <c r="AC35" s="70"/>
      <c r="AD35" s="70"/>
      <c r="AE35" s="70"/>
    </row>
    <row r="36" spans="1:31">
      <c r="A36" s="66"/>
      <c r="B36" s="70" t="s">
        <v>43</v>
      </c>
      <c r="C36" s="70" t="s">
        <v>24</v>
      </c>
      <c r="D36" s="100" t="s">
        <v>32</v>
      </c>
      <c r="E36" s="70"/>
      <c r="F36" s="71"/>
      <c r="G36" s="70"/>
      <c r="H36" s="73"/>
      <c r="I36" s="74">
        <v>0.71836699999999998</v>
      </c>
      <c r="J36" s="75">
        <v>44.647497000000001</v>
      </c>
      <c r="K36" s="76">
        <v>0.25065265496760974</v>
      </c>
      <c r="L36" s="77">
        <v>0.70340100000000005</v>
      </c>
      <c r="M36" s="78">
        <v>44.400795000000002</v>
      </c>
      <c r="N36" s="79">
        <v>0.18467571788185602</v>
      </c>
      <c r="O36" s="93">
        <v>0.80816299999999996</v>
      </c>
      <c r="P36" s="80">
        <v>43.317982000000001</v>
      </c>
      <c r="Q36" s="81">
        <v>0.2488478482235755</v>
      </c>
      <c r="R36" s="82">
        <v>0.74081600000000003</v>
      </c>
      <c r="S36" s="83">
        <v>41.739137999999997</v>
      </c>
      <c r="T36" s="84">
        <v>0.21521728836140616</v>
      </c>
      <c r="U36" s="85">
        <v>0.78571400000000002</v>
      </c>
      <c r="V36" s="86">
        <v>44.967889999999997</v>
      </c>
      <c r="W36" s="87">
        <v>0.22483930728864709</v>
      </c>
      <c r="X36" s="88">
        <v>0.81564599999999998</v>
      </c>
      <c r="Y36" s="89">
        <v>37.550204000000001</v>
      </c>
      <c r="Z36" s="90">
        <v>0.21887540986509973</v>
      </c>
      <c r="AA36" s="70"/>
      <c r="AB36" s="70"/>
      <c r="AC36" s="70"/>
      <c r="AD36" s="70"/>
      <c r="AE36" s="70"/>
    </row>
    <row r="37" spans="1:31">
      <c r="A37" s="66"/>
      <c r="B37" s="70" t="s">
        <v>43</v>
      </c>
      <c r="C37" s="70" t="s">
        <v>24</v>
      </c>
      <c r="D37" s="100" t="s">
        <v>32</v>
      </c>
      <c r="E37" s="70"/>
      <c r="F37" s="71"/>
      <c r="G37" s="70"/>
      <c r="H37" s="73"/>
      <c r="I37" s="74">
        <v>0.71836699999999998</v>
      </c>
      <c r="J37" s="75">
        <v>42.687753999999998</v>
      </c>
      <c r="K37" s="76">
        <v>0.18972320637440096</v>
      </c>
      <c r="L37" s="77">
        <v>0.75578199999999995</v>
      </c>
      <c r="M37" s="78">
        <v>49.647042999999996</v>
      </c>
      <c r="N37" s="79">
        <v>0.23764696856117967</v>
      </c>
      <c r="O37" s="93">
        <v>0.74829900000000005</v>
      </c>
      <c r="P37" s="80">
        <v>47.204979999999999</v>
      </c>
      <c r="Q37" s="81">
        <v>0.20703923264511997</v>
      </c>
      <c r="R37" s="82">
        <v>0.75578199999999995</v>
      </c>
      <c r="S37" s="83">
        <v>31.914891999999998</v>
      </c>
      <c r="T37" s="84">
        <v>0.23877059595501982</v>
      </c>
      <c r="U37" s="85">
        <v>0.80067999999999995</v>
      </c>
      <c r="V37" s="86">
        <v>38.084116999999999</v>
      </c>
      <c r="W37" s="87">
        <v>0.24999992194137421</v>
      </c>
      <c r="X37" s="88">
        <v>0.80816299999999996</v>
      </c>
      <c r="Y37" s="89">
        <v>33.682009000000001</v>
      </c>
      <c r="Z37" s="90">
        <v>0.22594133252219606</v>
      </c>
      <c r="AA37" s="70"/>
      <c r="AB37" s="70"/>
      <c r="AC37" s="70"/>
      <c r="AD37" s="70"/>
      <c r="AE37" s="70"/>
    </row>
    <row r="38" spans="1:31">
      <c r="A38" s="66"/>
      <c r="B38" s="70" t="s">
        <v>43</v>
      </c>
      <c r="C38" s="103" t="s">
        <v>42</v>
      </c>
      <c r="D38" s="100" t="s">
        <v>32</v>
      </c>
      <c r="E38" s="100"/>
      <c r="F38" s="71">
        <v>0.67346899999999998</v>
      </c>
      <c r="G38" s="72">
        <v>47.880279999999999</v>
      </c>
      <c r="H38" s="73">
        <v>0.22443879387338869</v>
      </c>
      <c r="I38" s="74">
        <v>0.68843500000000002</v>
      </c>
      <c r="J38" s="75">
        <v>49.206364000000001</v>
      </c>
      <c r="K38" s="76">
        <v>0.20861666666666667</v>
      </c>
      <c r="L38" s="77">
        <v>0.680952</v>
      </c>
      <c r="M38" s="78">
        <v>39.002273000000002</v>
      </c>
      <c r="N38" s="79">
        <v>0.20634909090909093</v>
      </c>
      <c r="O38" s="93">
        <v>0.72585</v>
      </c>
      <c r="P38" s="80">
        <v>45.409407999999999</v>
      </c>
      <c r="Q38" s="81">
        <v>0.24069469692397583</v>
      </c>
      <c r="R38" s="82">
        <v>0.68843500000000002</v>
      </c>
      <c r="S38" s="83">
        <v>43.750010000000003</v>
      </c>
      <c r="T38" s="84">
        <v>0.22999989643180854</v>
      </c>
      <c r="U38" s="85">
        <v>0.68843500000000002</v>
      </c>
      <c r="V38" s="86">
        <v>47.099781</v>
      </c>
      <c r="W38" s="87">
        <v>0.21345696505920619</v>
      </c>
      <c r="X38" s="88">
        <v>0.73333300000000001</v>
      </c>
      <c r="Y38" s="89">
        <v>44.212972999999998</v>
      </c>
      <c r="Z38" s="90">
        <v>0.22685175303380845</v>
      </c>
      <c r="AA38" s="70"/>
      <c r="AB38" s="70"/>
      <c r="AC38" s="70"/>
      <c r="AD38" s="70"/>
      <c r="AE38" s="70"/>
    </row>
    <row r="39" spans="1:31">
      <c r="A39" s="66"/>
      <c r="B39" s="70" t="s">
        <v>43</v>
      </c>
      <c r="C39" s="103" t="s">
        <v>42</v>
      </c>
      <c r="D39" s="100" t="s">
        <v>32</v>
      </c>
      <c r="E39" s="100"/>
      <c r="F39" s="71">
        <v>0.74829900000000005</v>
      </c>
      <c r="G39" s="72">
        <v>31.761785</v>
      </c>
      <c r="H39" s="73">
        <v>0.2481388730640135</v>
      </c>
      <c r="I39" s="74">
        <v>0.74081600000000003</v>
      </c>
      <c r="J39" s="75">
        <v>38.479267</v>
      </c>
      <c r="K39" s="76">
        <v>0.22811050187845314</v>
      </c>
      <c r="L39" s="77">
        <v>0.73333300000000001</v>
      </c>
      <c r="M39" s="78">
        <v>48.349038999999998</v>
      </c>
      <c r="N39" s="79">
        <v>0.2311319788362857</v>
      </c>
      <c r="O39" s="93">
        <v>0.80067999999999995</v>
      </c>
      <c r="P39" s="80">
        <v>37.889693000000001</v>
      </c>
      <c r="Q39" s="81">
        <v>0.25659465044314717</v>
      </c>
      <c r="R39" s="82">
        <v>0.71836699999999998</v>
      </c>
      <c r="S39" s="83">
        <v>43.137262999999997</v>
      </c>
      <c r="T39" s="84">
        <v>0.20915021833094885</v>
      </c>
      <c r="U39" s="85">
        <v>0.65102000000000004</v>
      </c>
      <c r="V39" s="86">
        <v>39.795923999999999</v>
      </c>
      <c r="W39" s="87">
        <v>0.17755089294991883</v>
      </c>
      <c r="X39" s="88">
        <v>0.71088399999999996</v>
      </c>
      <c r="Y39" s="89">
        <v>46.966304000000001</v>
      </c>
      <c r="Z39" s="90">
        <v>0.21348303809206914</v>
      </c>
      <c r="AA39" s="70"/>
      <c r="AB39" s="70"/>
      <c r="AC39" s="70"/>
      <c r="AD39" s="70"/>
      <c r="AE39" s="70"/>
    </row>
    <row r="40" spans="1:31">
      <c r="A40" s="66"/>
      <c r="B40" s="70" t="s">
        <v>43</v>
      </c>
      <c r="C40" s="103" t="s">
        <v>42</v>
      </c>
      <c r="D40" s="100" t="s">
        <v>32</v>
      </c>
      <c r="E40" s="100"/>
      <c r="F40" s="71">
        <v>0.71088399999999996</v>
      </c>
      <c r="G40" s="72">
        <v>50.704210000000003</v>
      </c>
      <c r="H40" s="73">
        <v>0.22300459100526857</v>
      </c>
      <c r="I40" s="74">
        <v>0.72585</v>
      </c>
      <c r="J40" s="75">
        <v>49.023874999999997</v>
      </c>
      <c r="K40" s="76">
        <v>0.21041204060690039</v>
      </c>
      <c r="L40" s="77">
        <v>0.71088399999999996</v>
      </c>
      <c r="M40" s="78">
        <v>35.426011000000003</v>
      </c>
      <c r="N40" s="79">
        <v>0.21300437614141482</v>
      </c>
      <c r="O40" s="93">
        <v>0.73333300000000001</v>
      </c>
      <c r="P40" s="80">
        <v>38.372098000000001</v>
      </c>
      <c r="Q40" s="81">
        <v>0.22790687845026567</v>
      </c>
      <c r="R40" s="82">
        <v>0.74081600000000003</v>
      </c>
      <c r="S40" s="83">
        <v>41.904769999999999</v>
      </c>
      <c r="T40" s="84">
        <v>0.23571419253246331</v>
      </c>
      <c r="U40" s="85">
        <v>0.76326499999999997</v>
      </c>
      <c r="V40" s="86">
        <v>39.40775</v>
      </c>
      <c r="W40" s="87">
        <v>0.23234614923315861</v>
      </c>
      <c r="X40" s="88">
        <v>0.67346899999999998</v>
      </c>
      <c r="Y40" s="89">
        <v>43.316842000000001</v>
      </c>
      <c r="Z40" s="90">
        <v>0.2227721675125342</v>
      </c>
      <c r="AA40" s="70"/>
      <c r="AB40" s="70"/>
      <c r="AC40" s="70"/>
      <c r="AD40" s="70"/>
      <c r="AE40" s="70"/>
    </row>
    <row r="41" spans="1:31">
      <c r="A41" s="66"/>
      <c r="B41" s="70" t="s">
        <v>43</v>
      </c>
      <c r="C41" s="103" t="s">
        <v>42</v>
      </c>
      <c r="D41" s="100" t="s">
        <v>32</v>
      </c>
      <c r="E41" s="70"/>
      <c r="F41" s="70"/>
      <c r="G41" s="70"/>
      <c r="H41" s="70"/>
      <c r="I41" s="74">
        <v>0.70340100000000005</v>
      </c>
      <c r="J41" s="75">
        <v>43.255822999999999</v>
      </c>
      <c r="K41" s="76">
        <v>0.21860454419587735</v>
      </c>
      <c r="L41" s="77">
        <v>0.680952</v>
      </c>
      <c r="M41" s="78">
        <v>41.371689000000003</v>
      </c>
      <c r="N41" s="79">
        <v>0.20132731654344233</v>
      </c>
      <c r="O41" s="101"/>
      <c r="P41" s="101"/>
      <c r="Q41" s="101"/>
      <c r="R41" s="82">
        <v>0.73333300000000001</v>
      </c>
      <c r="S41" s="83">
        <v>41.008778999999997</v>
      </c>
      <c r="T41" s="84">
        <v>0.21491217658755454</v>
      </c>
      <c r="U41" s="85">
        <v>0.74081600000000003</v>
      </c>
      <c r="V41" s="86">
        <v>31.938324999999999</v>
      </c>
      <c r="W41" s="87">
        <v>0.2180615722170596</v>
      </c>
      <c r="X41" s="88">
        <v>0.78571400000000002</v>
      </c>
      <c r="Y41" s="89">
        <v>37.980773999999997</v>
      </c>
      <c r="Z41" s="90">
        <v>0.2524037681601709</v>
      </c>
      <c r="AA41" s="70"/>
      <c r="AB41" s="70"/>
      <c r="AC41" s="70"/>
      <c r="AD41" s="70"/>
      <c r="AE41" s="70"/>
    </row>
    <row r="42" spans="1:31">
      <c r="A42" s="66"/>
      <c r="B42" s="70" t="s">
        <v>43</v>
      </c>
      <c r="C42" s="103" t="s">
        <v>42</v>
      </c>
      <c r="D42" s="100" t="s">
        <v>32</v>
      </c>
      <c r="E42" s="70"/>
      <c r="F42" s="70"/>
      <c r="G42" s="70"/>
      <c r="H42" s="70"/>
      <c r="I42" s="74">
        <v>0.64353700000000003</v>
      </c>
      <c r="J42" s="75">
        <v>35.555582000000001</v>
      </c>
      <c r="K42" s="76">
        <v>0.23888869503370233</v>
      </c>
      <c r="L42" s="77">
        <v>0.77823100000000001</v>
      </c>
      <c r="M42" s="78">
        <v>36.020153999999998</v>
      </c>
      <c r="N42" s="79">
        <v>0.26196466344503133</v>
      </c>
      <c r="O42" s="101"/>
      <c r="P42" s="101"/>
      <c r="Q42" s="101"/>
      <c r="R42" s="82">
        <v>0.71836699999999998</v>
      </c>
      <c r="S42" s="83">
        <v>46.770612999999997</v>
      </c>
      <c r="T42" s="84">
        <v>0.21380835652871663</v>
      </c>
      <c r="U42" s="86"/>
      <c r="V42" s="96"/>
      <c r="W42" s="96"/>
      <c r="X42" s="88">
        <v>0.77823100000000001</v>
      </c>
      <c r="Y42" s="89">
        <v>40.765771999999998</v>
      </c>
      <c r="Z42" s="90">
        <v>0.2342341447528615</v>
      </c>
      <c r="AA42" s="70"/>
      <c r="AB42" s="70"/>
      <c r="AC42" s="70"/>
      <c r="AD42" s="70"/>
      <c r="AE42" s="70"/>
    </row>
    <row r="43" spans="1:31">
      <c r="A43" s="66"/>
      <c r="B43" s="70" t="s">
        <v>43</v>
      </c>
      <c r="C43" s="103" t="s">
        <v>42</v>
      </c>
      <c r="D43" s="100" t="s">
        <v>32</v>
      </c>
      <c r="E43" s="70"/>
      <c r="F43" s="70"/>
      <c r="G43" s="70"/>
      <c r="H43" s="70"/>
      <c r="I43" s="102"/>
      <c r="J43" s="102"/>
      <c r="K43" s="102"/>
      <c r="L43" s="77">
        <v>0.75578199999999995</v>
      </c>
      <c r="M43" s="78">
        <v>37.305703999999999</v>
      </c>
      <c r="N43" s="79">
        <v>0.26165795664434199</v>
      </c>
      <c r="O43" s="101"/>
      <c r="P43" s="101"/>
      <c r="Q43" s="101"/>
      <c r="R43" s="83"/>
      <c r="S43" s="91"/>
      <c r="T43" s="91"/>
      <c r="U43" s="86"/>
      <c r="V43" s="96"/>
      <c r="W43" s="96"/>
      <c r="X43" s="92"/>
      <c r="Y43" s="92"/>
      <c r="Z43" s="92"/>
      <c r="AA43" s="70"/>
      <c r="AB43" s="70"/>
      <c r="AC43" s="70"/>
      <c r="AD43" s="70"/>
      <c r="AE43" s="70"/>
    </row>
    <row r="44" spans="1:31">
      <c r="A44" s="66"/>
      <c r="B44" s="70"/>
      <c r="C44" s="103"/>
      <c r="D44" s="70"/>
      <c r="E44" s="70"/>
      <c r="F44" s="70"/>
      <c r="G44" s="70"/>
      <c r="H44" s="70"/>
      <c r="I44" s="102"/>
      <c r="J44" s="102"/>
      <c r="K44" s="102"/>
      <c r="L44" s="77"/>
      <c r="M44" s="78"/>
      <c r="N44" s="79"/>
      <c r="O44" s="101"/>
      <c r="P44" s="101"/>
      <c r="Q44" s="101"/>
      <c r="R44" s="83"/>
      <c r="S44" s="91"/>
      <c r="T44" s="91"/>
      <c r="U44" s="86"/>
      <c r="V44" s="96"/>
      <c r="W44" s="96"/>
      <c r="X44" s="92"/>
      <c r="Y44" s="92"/>
      <c r="Z44" s="92"/>
      <c r="AA44" s="70"/>
      <c r="AB44" s="70"/>
      <c r="AC44" s="70"/>
      <c r="AD44" s="70"/>
      <c r="AE44" s="70"/>
    </row>
    <row r="45" spans="1:31">
      <c r="A45" s="97" t="s">
        <v>30</v>
      </c>
      <c r="B45" s="98"/>
      <c r="C45" s="98"/>
      <c r="D45" s="98"/>
      <c r="E45" s="98"/>
      <c r="F45" s="99">
        <v>0.72086133333333324</v>
      </c>
      <c r="G45" s="99">
        <v>42.414333166666665</v>
      </c>
      <c r="H45" s="99">
        <v>0.22777085690243035</v>
      </c>
      <c r="I45" s="99">
        <v>0.72585000000000011</v>
      </c>
      <c r="J45" s="99">
        <v>43.140051</v>
      </c>
      <c r="K45" s="99">
        <v>0.22597256703560625</v>
      </c>
      <c r="L45" s="99">
        <v>0.7414962727272727</v>
      </c>
      <c r="M45" s="99">
        <v>41.596586181818182</v>
      </c>
      <c r="N45" s="99">
        <v>0.22654007096271578</v>
      </c>
      <c r="O45" s="99">
        <v>0.781037125</v>
      </c>
      <c r="P45" s="99">
        <v>44.151779500000004</v>
      </c>
      <c r="Q45" s="99">
        <v>0.24004033196193475</v>
      </c>
      <c r="R45" s="99">
        <v>0.76476160000000004</v>
      </c>
      <c r="S45" s="99">
        <v>39.956480200000001</v>
      </c>
      <c r="T45" s="99">
        <v>0.2197766128482844</v>
      </c>
      <c r="U45" s="99">
        <v>0.80367320000000009</v>
      </c>
      <c r="V45" s="99">
        <v>42.525215600000003</v>
      </c>
      <c r="W45" s="99">
        <v>0.22985163482927984</v>
      </c>
      <c r="X45" s="99">
        <v>0.81952360000000013</v>
      </c>
      <c r="Y45" s="99">
        <v>36.989269999999998</v>
      </c>
      <c r="Z45" s="99">
        <v>0.23001613177227176</v>
      </c>
      <c r="AA45" s="98"/>
      <c r="AB45" s="98"/>
      <c r="AC45" s="98"/>
      <c r="AD45" s="98"/>
      <c r="AE45" s="98"/>
    </row>
    <row r="46" spans="1:31">
      <c r="A46" s="97" t="s">
        <v>31</v>
      </c>
      <c r="B46" s="98"/>
      <c r="C46" s="98"/>
      <c r="D46" s="98"/>
      <c r="E46" s="98"/>
      <c r="F46" s="99">
        <v>4.089489737689371E-2</v>
      </c>
      <c r="G46" s="99">
        <v>6.7193960277917526</v>
      </c>
      <c r="H46" s="99">
        <v>2.0384789933712445E-2</v>
      </c>
      <c r="I46" s="99">
        <v>4.544891631515785E-2</v>
      </c>
      <c r="J46" s="99">
        <v>5.9381945215521181</v>
      </c>
      <c r="K46" s="99">
        <v>2.0965540191929623E-2</v>
      </c>
      <c r="L46" s="99">
        <v>4.5326791836817454E-2</v>
      </c>
      <c r="M46" s="99">
        <v>5.0765658149668278</v>
      </c>
      <c r="N46" s="99">
        <v>2.6999447347412098E-2</v>
      </c>
      <c r="O46" s="99">
        <v>4.0581540706643937E-2</v>
      </c>
      <c r="P46" s="99">
        <v>4.1631668370055568</v>
      </c>
      <c r="Q46" s="99">
        <v>1.7224783980154271E-2</v>
      </c>
      <c r="R46" s="99">
        <v>2.9174104832882186E-2</v>
      </c>
      <c r="S46" s="99">
        <v>5.2061994230144375</v>
      </c>
      <c r="T46" s="99">
        <v>2.0241563897773977E-2</v>
      </c>
      <c r="U46" s="99">
        <v>3.1124242957861661E-2</v>
      </c>
      <c r="V46" s="99">
        <v>3.2177592286549812</v>
      </c>
      <c r="W46" s="99">
        <v>1.4173399908829402E-2</v>
      </c>
      <c r="X46" s="99">
        <v>2.5302647693472707E-2</v>
      </c>
      <c r="Y46" s="99">
        <v>2.9462123225374475</v>
      </c>
      <c r="Z46" s="99">
        <v>1.1460057523647703E-2</v>
      </c>
      <c r="AA46" s="98"/>
      <c r="AB46" s="98"/>
      <c r="AC46" s="98"/>
      <c r="AD46" s="98"/>
      <c r="AE46" s="98"/>
    </row>
  </sheetData>
  <mergeCells count="8">
    <mergeCell ref="X1:Z1"/>
    <mergeCell ref="AC1:AE1"/>
    <mergeCell ref="F1:H1"/>
    <mergeCell ref="I1:K1"/>
    <mergeCell ref="L1:N1"/>
    <mergeCell ref="O1:Q1"/>
    <mergeCell ref="R1:T1"/>
    <mergeCell ref="U1:W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D17" sqref="D17"/>
    </sheetView>
  </sheetViews>
  <sheetFormatPr baseColWidth="10" defaultRowHeight="16"/>
  <cols>
    <col min="1" max="1" width="25.83203125" style="24" customWidth="1"/>
    <col min="2" max="2" width="17" style="24" customWidth="1"/>
    <col min="3" max="16384" width="10.83203125" style="24"/>
  </cols>
  <sheetData>
    <row r="1" spans="1:11">
      <c r="A1" s="119" t="s">
        <v>4</v>
      </c>
      <c r="B1" s="1" t="s">
        <v>3</v>
      </c>
    </row>
    <row r="2" spans="1:11">
      <c r="B2" s="1"/>
    </row>
    <row r="3" spans="1:11">
      <c r="A3" s="2" t="s">
        <v>14</v>
      </c>
      <c r="B3" s="2">
        <v>35</v>
      </c>
      <c r="C3" s="2">
        <v>36</v>
      </c>
      <c r="D3" s="2">
        <v>37</v>
      </c>
      <c r="E3" s="2">
        <v>38</v>
      </c>
      <c r="F3" s="2">
        <v>1897</v>
      </c>
      <c r="G3" s="2">
        <v>1898</v>
      </c>
      <c r="H3" s="2">
        <v>1092</v>
      </c>
      <c r="I3" s="2">
        <v>1093</v>
      </c>
      <c r="J3" s="2">
        <v>1095</v>
      </c>
      <c r="K3" s="2">
        <v>1096</v>
      </c>
    </row>
    <row r="4" spans="1:11">
      <c r="A4" s="2" t="s">
        <v>2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1</v>
      </c>
      <c r="I4" s="2" t="s">
        <v>1</v>
      </c>
      <c r="J4" s="2" t="s">
        <v>1</v>
      </c>
      <c r="K4" s="2" t="s">
        <v>1</v>
      </c>
    </row>
    <row r="5" spans="1:11">
      <c r="A5" s="2">
        <v>1</v>
      </c>
      <c r="B5" s="24">
        <v>2.77</v>
      </c>
      <c r="C5" s="24">
        <v>0.63</v>
      </c>
      <c r="D5" s="24">
        <v>2.56</v>
      </c>
      <c r="E5" s="24">
        <v>3.28</v>
      </c>
      <c r="F5" s="24">
        <v>0.74</v>
      </c>
      <c r="G5" s="24">
        <v>0.78</v>
      </c>
      <c r="H5" s="24">
        <v>2.91</v>
      </c>
      <c r="I5" s="24">
        <v>15.51</v>
      </c>
      <c r="J5" s="24">
        <v>6.55</v>
      </c>
      <c r="K5" s="24">
        <v>3.41</v>
      </c>
    </row>
    <row r="6" spans="1:11">
      <c r="A6" s="2">
        <v>2</v>
      </c>
      <c r="B6" s="24">
        <v>3.26</v>
      </c>
      <c r="C6" s="24">
        <v>1.48</v>
      </c>
      <c r="D6" s="24">
        <v>1.64</v>
      </c>
      <c r="E6" s="24">
        <v>1.93</v>
      </c>
      <c r="F6" s="24">
        <v>0.35</v>
      </c>
      <c r="G6" s="24">
        <v>0.57999999999999996</v>
      </c>
      <c r="H6" s="24">
        <v>4.84</v>
      </c>
      <c r="I6" s="24">
        <v>7.52</v>
      </c>
      <c r="J6" s="24">
        <v>5.24</v>
      </c>
      <c r="K6" s="24">
        <v>4.53</v>
      </c>
    </row>
    <row r="7" spans="1:11">
      <c r="A7" s="2">
        <v>3</v>
      </c>
      <c r="B7" s="24">
        <v>3.81</v>
      </c>
      <c r="C7" s="24">
        <v>2.04</v>
      </c>
      <c r="D7" s="24">
        <v>1.52</v>
      </c>
      <c r="E7" s="24">
        <v>1.42</v>
      </c>
      <c r="F7" s="24">
        <v>0.55000000000000004</v>
      </c>
      <c r="G7" s="24">
        <v>1.1200000000000001</v>
      </c>
      <c r="H7" s="24">
        <v>4.2300000000000004</v>
      </c>
      <c r="I7" s="24">
        <v>6.5</v>
      </c>
      <c r="J7" s="24">
        <v>9.19</v>
      </c>
    </row>
    <row r="8" spans="1:11">
      <c r="A8" s="2">
        <v>4</v>
      </c>
      <c r="B8" s="24">
        <v>3.3</v>
      </c>
      <c r="C8" s="24">
        <v>0.22</v>
      </c>
      <c r="D8" s="24">
        <v>1.32</v>
      </c>
      <c r="E8" s="24">
        <v>1.99</v>
      </c>
      <c r="F8" s="24">
        <v>0.43</v>
      </c>
      <c r="G8" s="24">
        <v>0.55000000000000004</v>
      </c>
      <c r="H8" s="24">
        <v>3.21</v>
      </c>
      <c r="I8" s="24">
        <v>13.44</v>
      </c>
      <c r="J8" s="24">
        <v>3.89</v>
      </c>
    </row>
    <row r="9" spans="1:11">
      <c r="A9" s="2">
        <v>5</v>
      </c>
      <c r="C9" s="24">
        <v>1.02</v>
      </c>
      <c r="D9" s="24">
        <v>1.19</v>
      </c>
      <c r="E9" s="24">
        <v>1.54</v>
      </c>
      <c r="F9" s="120">
        <v>1.37</v>
      </c>
      <c r="G9" s="24">
        <v>1.27</v>
      </c>
      <c r="H9" s="24">
        <v>2.9</v>
      </c>
      <c r="I9" s="24">
        <v>19.350000000000001</v>
      </c>
      <c r="J9" s="120">
        <v>4.93</v>
      </c>
    </row>
    <row r="11" spans="1:11">
      <c r="A11" s="1" t="s">
        <v>5</v>
      </c>
      <c r="B11" s="24" t="s">
        <v>34</v>
      </c>
    </row>
  </sheetData>
  <phoneticPr fontId="19" type="noConversion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2A</vt:lpstr>
      <vt:lpstr>2B</vt:lpstr>
      <vt:lpstr>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2022-11-21T12:11:55Z</dcterms:created>
  <dcterms:modified xsi:type="dcterms:W3CDTF">2022-11-29T09:31:28Z</dcterms:modified>
</cp:coreProperties>
</file>